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18195" windowHeight="13845" activeTab="0"/>
  </bookViews>
  <sheets>
    <sheet name="チーム戦績" sheetId="1" r:id="rId1"/>
    <sheet name="トリス" sheetId="2" r:id="rId2"/>
    <sheet name="スカル" sheetId="3" r:id="rId3"/>
    <sheet name="Miya.K" sheetId="4" r:id="rId4"/>
    <sheet name="快姫" sheetId="5" r:id="rId5"/>
    <sheet name="まるく" sheetId="6" r:id="rId6"/>
    <sheet name="れおんご" sheetId="7" r:id="rId7"/>
    <sheet name="ジャム" sheetId="8" r:id="rId8"/>
    <sheet name="洗濯板" sheetId="9" r:id="rId9"/>
    <sheet name="焼蛤" sheetId="10" r:id="rId10"/>
    <sheet name="おぱんつ" sheetId="11" r:id="rId11"/>
    <sheet name="めろん" sheetId="12" r:id="rId12"/>
    <sheet name="ちゃりんこ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<sst xmlns="http://schemas.openxmlformats.org/spreadsheetml/2006/main" count="1464" uniqueCount="224">
  <si>
    <t>野手</t>
  </si>
  <si>
    <t>控</t>
  </si>
  <si>
    <t>打率</t>
  </si>
  <si>
    <t>打数</t>
  </si>
  <si>
    <t>安打</t>
  </si>
  <si>
    <t>打点</t>
  </si>
  <si>
    <t>出塁</t>
  </si>
  <si>
    <t>三振</t>
  </si>
  <si>
    <t>犠打</t>
  </si>
  <si>
    <t>犠飛</t>
  </si>
  <si>
    <t>盗塁</t>
  </si>
  <si>
    <t>失策</t>
  </si>
  <si>
    <t>試合</t>
  </si>
  <si>
    <t>OPS</t>
  </si>
  <si>
    <t>投手</t>
  </si>
  <si>
    <t>勝</t>
  </si>
  <si>
    <t>敗</t>
  </si>
  <si>
    <t>Ｓ</t>
  </si>
  <si>
    <t>Ｈ</t>
  </si>
  <si>
    <t>勝率</t>
  </si>
  <si>
    <t>回数</t>
  </si>
  <si>
    <t>完投</t>
  </si>
  <si>
    <t>被安</t>
  </si>
  <si>
    <t>四死</t>
  </si>
  <si>
    <t>得圏</t>
  </si>
  <si>
    <t>長打</t>
  </si>
  <si>
    <t>本塁</t>
  </si>
  <si>
    <t>防御</t>
  </si>
  <si>
    <t>与四</t>
  </si>
  <si>
    <t>奪三</t>
  </si>
  <si>
    <t>与死</t>
  </si>
  <si>
    <t>被本</t>
  </si>
  <si>
    <t>失点</t>
  </si>
  <si>
    <t>自責</t>
  </si>
  <si>
    <t>DH</t>
  </si>
  <si>
    <t>OPS</t>
  </si>
  <si>
    <t>セ・リーグ</t>
  </si>
  <si>
    <t>順位</t>
  </si>
  <si>
    <t>チーム名</t>
  </si>
  <si>
    <t>勝</t>
  </si>
  <si>
    <t>分</t>
  </si>
  <si>
    <t>ゲーム差</t>
  </si>
  <si>
    <t>優勝</t>
  </si>
  <si>
    <t>得点</t>
  </si>
  <si>
    <t>対戦表</t>
  </si>
  <si>
    <t>交流戦</t>
  </si>
  <si>
    <t>チーム成績</t>
  </si>
  <si>
    <t>9-15</t>
  </si>
  <si>
    <t>15-9</t>
  </si>
  <si>
    <t>14-10</t>
  </si>
  <si>
    <t>11-13</t>
  </si>
  <si>
    <t>10-14</t>
  </si>
  <si>
    <t>13-11</t>
  </si>
  <si>
    <t>パ・リーグ</t>
  </si>
  <si>
    <t>戦績</t>
  </si>
  <si>
    <t>12-12</t>
  </si>
  <si>
    <t>WHIP</t>
  </si>
  <si>
    <t>奪三率</t>
  </si>
  <si>
    <t>12-11-1</t>
  </si>
  <si>
    <t>11-12-1</t>
  </si>
  <si>
    <t>吹雪</t>
  </si>
  <si>
    <t>二</t>
  </si>
  <si>
    <t>先</t>
  </si>
  <si>
    <t>中</t>
  </si>
  <si>
    <t>SU</t>
  </si>
  <si>
    <t>抑</t>
  </si>
  <si>
    <t>先</t>
  </si>
  <si>
    <t>OP</t>
  </si>
  <si>
    <t>OP</t>
  </si>
  <si>
    <t>雷</t>
  </si>
  <si>
    <t>OP</t>
  </si>
  <si>
    <t>蜂</t>
  </si>
  <si>
    <t>燕</t>
  </si>
  <si>
    <t>16-8</t>
  </si>
  <si>
    <t>8-16</t>
  </si>
  <si>
    <t>3-1</t>
  </si>
  <si>
    <t>13-11</t>
  </si>
  <si>
    <t>15-9</t>
  </si>
  <si>
    <t>DH</t>
  </si>
  <si>
    <t>トリスアローズ</t>
  </si>
  <si>
    <t>スカルタイガース</t>
  </si>
  <si>
    <t>衣玖フロッグス</t>
  </si>
  <si>
    <t>まるくサンダース</t>
  </si>
  <si>
    <t>マリオブリザーズ</t>
  </si>
  <si>
    <t>矢</t>
  </si>
  <si>
    <t>虎</t>
  </si>
  <si>
    <t>亀</t>
  </si>
  <si>
    <t>蛙</t>
  </si>
  <si>
    <t>食</t>
  </si>
  <si>
    <t>狐</t>
  </si>
  <si>
    <t>一角</t>
  </si>
  <si>
    <t>鷲</t>
  </si>
  <si>
    <t>8-15-1</t>
  </si>
  <si>
    <t>15-8-1</t>
  </si>
  <si>
    <t>18-5-1</t>
  </si>
  <si>
    <t>5-18-1</t>
  </si>
  <si>
    <t>13-8-3</t>
  </si>
  <si>
    <t>8-13-3</t>
  </si>
  <si>
    <t>1-3</t>
  </si>
  <si>
    <t>2-2</t>
  </si>
  <si>
    <t>3-1</t>
  </si>
  <si>
    <t>2-1-1</t>
  </si>
  <si>
    <t>4-0</t>
  </si>
  <si>
    <t>1-2-1</t>
  </si>
  <si>
    <t>9-13-2</t>
  </si>
  <si>
    <t>17-7</t>
  </si>
  <si>
    <t>ジャムンゴフーズフーズ</t>
  </si>
  <si>
    <t>洗濯板クイーンビーズ</t>
  </si>
  <si>
    <t>焼蛤スワローズ</t>
  </si>
  <si>
    <t>おぱんつフォックス</t>
  </si>
  <si>
    <t>めろんユニコーンズ</t>
  </si>
  <si>
    <t>ちゃりんこイーグルス</t>
  </si>
  <si>
    <t>18-6</t>
  </si>
  <si>
    <t>7-17</t>
  </si>
  <si>
    <t>6-18</t>
  </si>
  <si>
    <t>13-10-1</t>
  </si>
  <si>
    <t>10-13-1</t>
  </si>
  <si>
    <t>0-4</t>
  </si>
  <si>
    <t>小野塚小町</t>
  </si>
  <si>
    <t>十六夜咲夜</t>
  </si>
  <si>
    <t>八雲藍</t>
  </si>
  <si>
    <t>綿月依姫</t>
  </si>
  <si>
    <t>藤原妹紅</t>
  </si>
  <si>
    <t>射命丸文</t>
  </si>
  <si>
    <t>八坂神奈子</t>
  </si>
  <si>
    <t>紅美鈴</t>
  </si>
  <si>
    <t>星熊勇儀</t>
  </si>
  <si>
    <t>チルノ</t>
  </si>
  <si>
    <t>大妖精</t>
  </si>
  <si>
    <t>黒谷ヤマメ</t>
  </si>
  <si>
    <t>橙</t>
  </si>
  <si>
    <t>洩矢諏訪子</t>
  </si>
  <si>
    <t>リグル・ナイトバグ</t>
  </si>
  <si>
    <t>レイセン</t>
  </si>
  <si>
    <t>レティ・ホワイトロック</t>
  </si>
  <si>
    <t>西行寺幽々子</t>
  </si>
  <si>
    <t>鍵山雛</t>
  </si>
  <si>
    <t>ルーミア</t>
  </si>
  <si>
    <t>四季映姫・ヤマザナドゥ</t>
  </si>
  <si>
    <t>水橋パルスィ</t>
  </si>
  <si>
    <t>風見幽香</t>
  </si>
  <si>
    <t>霧雨魔理沙</t>
  </si>
  <si>
    <t>稗田阿求</t>
  </si>
  <si>
    <t>ミスティア・ローレライ</t>
  </si>
  <si>
    <t>秋穣子</t>
  </si>
  <si>
    <t>ルナチャイルド</t>
  </si>
  <si>
    <t>小悪魔</t>
  </si>
  <si>
    <t>リリーホワイト</t>
  </si>
  <si>
    <t>リリカ・プリズムリバー</t>
  </si>
  <si>
    <t>雲居一輪</t>
  </si>
  <si>
    <t>比那名居天子</t>
  </si>
  <si>
    <t>スターサファイア</t>
  </si>
  <si>
    <t>メディスン・メランコリー</t>
  </si>
  <si>
    <t>サニーミルク</t>
  </si>
  <si>
    <t>一軍出場なし</t>
  </si>
  <si>
    <t>一軍登板なし</t>
  </si>
  <si>
    <t>幻想郷タートルズ</t>
  </si>
  <si>
    <t>姫海棠はたて</t>
  </si>
  <si>
    <t>レミリア・スカーレット</t>
  </si>
  <si>
    <t>火焔猫燐</t>
  </si>
  <si>
    <t>鈴仙・優曇華院・イナバ</t>
  </si>
  <si>
    <t>蓬莱山輝夜</t>
  </si>
  <si>
    <t>上白沢慧音</t>
  </si>
  <si>
    <t>チルノ</t>
  </si>
  <si>
    <t>伊吹萃香</t>
  </si>
  <si>
    <t>キスメ</t>
  </si>
  <si>
    <t>魂魄妖夢</t>
  </si>
  <si>
    <t>綿月豊姫</t>
  </si>
  <si>
    <t>スターサファイア</t>
  </si>
  <si>
    <t>ルナサ・プリズムリバー</t>
  </si>
  <si>
    <t>アリス・マーガトロイド</t>
  </si>
  <si>
    <t>東風谷早苗</t>
  </si>
  <si>
    <t>ルナチャイルド</t>
  </si>
  <si>
    <t>因幡てゐ</t>
  </si>
  <si>
    <t>レミリア・スカーレット</t>
  </si>
  <si>
    <t>河城にとり</t>
  </si>
  <si>
    <t>リグル・ナイトバグ</t>
  </si>
  <si>
    <t>メルラン・プリズムリバー</t>
  </si>
  <si>
    <t>メディスン・メランコリー</t>
  </si>
  <si>
    <t>博麗霊夢</t>
  </si>
  <si>
    <t>秋静葉</t>
  </si>
  <si>
    <t>ルナサ・プリズムリバー</t>
  </si>
  <si>
    <t>アリス・マーガトロイド</t>
  </si>
  <si>
    <t>八雲紫</t>
  </si>
  <si>
    <t>サニーミルク</t>
  </si>
  <si>
    <t>リリーホワイト</t>
  </si>
  <si>
    <t>フランドール・スカーレット</t>
  </si>
  <si>
    <t>永江衣玖</t>
  </si>
  <si>
    <t>封獣ぬえ</t>
  </si>
  <si>
    <t>古明地こいし</t>
  </si>
  <si>
    <t>古明地さとり</t>
  </si>
  <si>
    <t>リリーホワイト</t>
  </si>
  <si>
    <t>ミスティア・ローレライ</t>
  </si>
  <si>
    <t>ルナチャイルド</t>
  </si>
  <si>
    <t>スターサファイア</t>
  </si>
  <si>
    <t>犬走椛</t>
  </si>
  <si>
    <t>キスメ</t>
  </si>
  <si>
    <t>ナズーリン</t>
  </si>
  <si>
    <t>メルラン・プリズムリバー</t>
  </si>
  <si>
    <t>リリカ・プリズムリバー</t>
  </si>
  <si>
    <t>霊烏路空</t>
  </si>
  <si>
    <t>ナズーリン</t>
  </si>
  <si>
    <t>聖白蓮</t>
  </si>
  <si>
    <t>八意永琳</t>
  </si>
  <si>
    <t>ルナサ・プリズムリバー</t>
  </si>
  <si>
    <t>アリス・マーガトロイド</t>
  </si>
  <si>
    <t>寅丸星</t>
  </si>
  <si>
    <t>フランドール・スカーレット</t>
  </si>
  <si>
    <t>レティ・ホワイトロック</t>
  </si>
  <si>
    <t>ナズーリン</t>
  </si>
  <si>
    <t>メルラン・プリズムリバー</t>
  </si>
  <si>
    <t>ミスティア・ローレライ</t>
  </si>
  <si>
    <t>リリーホワイト</t>
  </si>
  <si>
    <t>多々良小傘</t>
  </si>
  <si>
    <t>レミリア・スカーレット</t>
  </si>
  <si>
    <t>レティ・ホワイトロック</t>
  </si>
  <si>
    <t>ナズーリン</t>
  </si>
  <si>
    <t>OP</t>
  </si>
  <si>
    <t>サニーミルク</t>
  </si>
  <si>
    <t>レイセン</t>
  </si>
  <si>
    <t>レティ・ホワイトロック</t>
  </si>
  <si>
    <t>村紗水蜜</t>
  </si>
  <si>
    <t>パチュリー・ノーレッジ</t>
  </si>
  <si>
    <t>SU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</si>
</sst>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00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_);[Red]\(0.000\)"/>
    <numFmt numFmtId="182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5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workbookViewId="0" topLeftCell="A1">
      <selection activeCell="B4" sqref="B4"/>
    </sheetView>
  </sheetViews>
  <sheetFormatPr defaultColWidth="9.00390625" defaultRowHeight="13.5"/>
  <cols>
    <col min="1" max="1" width="4.75390625" style="0" customWidth="1"/>
    <col min="2" max="2" width="24.00390625" style="0" bestFit="1" customWidth="1"/>
    <col min="3" max="3" width="5.25390625" style="0" bestFit="1" customWidth="1"/>
    <col min="4" max="6" width="4.125" style="0" customWidth="1"/>
    <col min="7" max="7" width="5.25390625" style="0" bestFit="1" customWidth="1"/>
    <col min="8" max="8" width="6.25390625" style="0" customWidth="1"/>
    <col min="9" max="9" width="3.75390625" style="0" customWidth="1"/>
    <col min="10" max="15" width="5.25390625" style="0" bestFit="1" customWidth="1"/>
    <col min="16" max="16" width="3.875" style="0" customWidth="1"/>
    <col min="17" max="17" width="8.50390625" style="0" bestFit="1" customWidth="1"/>
    <col min="18" max="22" width="8.75390625" style="0" bestFit="1" customWidth="1"/>
    <col min="23" max="23" width="3.50390625" style="0" customWidth="1"/>
    <col min="24" max="24" width="7.125" style="0" bestFit="1" customWidth="1"/>
    <col min="25" max="28" width="6.75390625" style="0" bestFit="1" customWidth="1"/>
    <col min="29" max="29" width="6.50390625" style="0" bestFit="1" customWidth="1"/>
    <col min="30" max="30" width="8.75390625" style="0" bestFit="1" customWidth="1"/>
    <col min="31" max="31" width="5.25390625" style="0" bestFit="1" customWidth="1"/>
  </cols>
  <sheetData>
    <row r="1" spans="1:24" ht="13.5">
      <c r="A1" t="s">
        <v>36</v>
      </c>
      <c r="J1" t="s">
        <v>46</v>
      </c>
      <c r="Q1" t="s">
        <v>44</v>
      </c>
      <c r="X1" t="s">
        <v>45</v>
      </c>
    </row>
    <row r="2" spans="1:31" ht="13.5">
      <c r="A2" t="s">
        <v>37</v>
      </c>
      <c r="B2" t="s">
        <v>38</v>
      </c>
      <c r="C2" t="s">
        <v>12</v>
      </c>
      <c r="D2" t="s">
        <v>39</v>
      </c>
      <c r="E2" t="s">
        <v>16</v>
      </c>
      <c r="F2" t="s">
        <v>40</v>
      </c>
      <c r="G2" t="s">
        <v>19</v>
      </c>
      <c r="H2" s="4" t="s">
        <v>41</v>
      </c>
      <c r="J2" t="s">
        <v>43</v>
      </c>
      <c r="K2" t="s">
        <v>32</v>
      </c>
      <c r="L2" t="s">
        <v>26</v>
      </c>
      <c r="M2" t="s">
        <v>10</v>
      </c>
      <c r="N2" t="s">
        <v>2</v>
      </c>
      <c r="O2" t="s">
        <v>27</v>
      </c>
      <c r="Q2" t="s">
        <v>84</v>
      </c>
      <c r="R2" t="s">
        <v>85</v>
      </c>
      <c r="S2" t="s">
        <v>86</v>
      </c>
      <c r="T2" t="s">
        <v>87</v>
      </c>
      <c r="U2" t="s">
        <v>69</v>
      </c>
      <c r="V2" t="s">
        <v>60</v>
      </c>
      <c r="X2" t="s">
        <v>88</v>
      </c>
      <c r="Y2" t="s">
        <v>71</v>
      </c>
      <c r="Z2" t="s">
        <v>72</v>
      </c>
      <c r="AA2" t="s">
        <v>89</v>
      </c>
      <c r="AB2" t="s">
        <v>90</v>
      </c>
      <c r="AC2" t="s">
        <v>91</v>
      </c>
      <c r="AD2" t="s">
        <v>54</v>
      </c>
      <c r="AE2" t="s">
        <v>37</v>
      </c>
    </row>
    <row r="3" spans="1:31" ht="13.5">
      <c r="A3">
        <v>1</v>
      </c>
      <c r="B3" t="s">
        <v>79</v>
      </c>
      <c r="C3">
        <f aca="true" t="shared" si="0" ref="C3:C8">D3+E3+F3</f>
        <v>144</v>
      </c>
      <c r="D3">
        <v>80</v>
      </c>
      <c r="E3">
        <v>62</v>
      </c>
      <c r="F3">
        <v>2</v>
      </c>
      <c r="G3" s="2">
        <f aca="true" t="shared" si="1" ref="G3:G8">D3/(D3+E3)</f>
        <v>0.5633802816901409</v>
      </c>
      <c r="H3" s="1" t="s">
        <v>42</v>
      </c>
      <c r="J3">
        <v>593</v>
      </c>
      <c r="K3">
        <v>511</v>
      </c>
      <c r="L3">
        <v>128</v>
      </c>
      <c r="M3">
        <v>73</v>
      </c>
      <c r="N3" s="2">
        <v>0.256</v>
      </c>
      <c r="O3" s="3">
        <v>3.43</v>
      </c>
      <c r="Q3" s="6"/>
      <c r="R3" s="6" t="s">
        <v>77</v>
      </c>
      <c r="S3" s="6" t="s">
        <v>92</v>
      </c>
      <c r="T3" s="6" t="s">
        <v>73</v>
      </c>
      <c r="U3" s="6" t="s">
        <v>48</v>
      </c>
      <c r="V3" s="6" t="s">
        <v>49</v>
      </c>
      <c r="X3" s="6" t="s">
        <v>98</v>
      </c>
      <c r="Y3" s="6" t="s">
        <v>99</v>
      </c>
      <c r="Z3" s="6" t="s">
        <v>99</v>
      </c>
      <c r="AA3" s="6" t="s">
        <v>99</v>
      </c>
      <c r="AB3" s="6" t="s">
        <v>100</v>
      </c>
      <c r="AC3" s="6" t="s">
        <v>101</v>
      </c>
      <c r="AD3" s="8" t="s">
        <v>58</v>
      </c>
      <c r="AE3">
        <v>4</v>
      </c>
    </row>
    <row r="4" spans="1:31" ht="13.5">
      <c r="A4">
        <v>2</v>
      </c>
      <c r="B4" t="s">
        <v>80</v>
      </c>
      <c r="C4">
        <f t="shared" si="0"/>
        <v>144</v>
      </c>
      <c r="D4">
        <v>79</v>
      </c>
      <c r="E4">
        <v>64</v>
      </c>
      <c r="F4">
        <v>1</v>
      </c>
      <c r="G4" s="2">
        <f t="shared" si="1"/>
        <v>0.5524475524475524</v>
      </c>
      <c r="H4" s="5">
        <f>((D3-E3)-(D4-E4))/2</f>
        <v>1.5</v>
      </c>
      <c r="J4">
        <v>603</v>
      </c>
      <c r="K4">
        <v>523</v>
      </c>
      <c r="L4">
        <v>88</v>
      </c>
      <c r="M4">
        <v>121</v>
      </c>
      <c r="N4" s="2">
        <v>0.261</v>
      </c>
      <c r="O4" s="3">
        <v>3.49</v>
      </c>
      <c r="Q4" s="6" t="s">
        <v>47</v>
      </c>
      <c r="R4" s="6"/>
      <c r="S4" s="6" t="s">
        <v>49</v>
      </c>
      <c r="T4" s="6" t="s">
        <v>50</v>
      </c>
      <c r="U4" s="6" t="s">
        <v>73</v>
      </c>
      <c r="V4" s="6" t="s">
        <v>94</v>
      </c>
      <c r="X4" s="6" t="s">
        <v>98</v>
      </c>
      <c r="Y4" s="6" t="s">
        <v>98</v>
      </c>
      <c r="Z4" s="6" t="s">
        <v>102</v>
      </c>
      <c r="AA4" s="6" t="s">
        <v>98</v>
      </c>
      <c r="AB4" s="6" t="s">
        <v>98</v>
      </c>
      <c r="AC4" s="6" t="s">
        <v>100</v>
      </c>
      <c r="AD4" s="8" t="s">
        <v>50</v>
      </c>
      <c r="AE4">
        <v>9</v>
      </c>
    </row>
    <row r="5" spans="1:31" ht="13.5">
      <c r="A5">
        <v>3</v>
      </c>
      <c r="B5" t="s">
        <v>156</v>
      </c>
      <c r="C5">
        <f t="shared" si="0"/>
        <v>144</v>
      </c>
      <c r="D5">
        <v>74</v>
      </c>
      <c r="E5">
        <v>66</v>
      </c>
      <c r="F5">
        <v>4</v>
      </c>
      <c r="G5" s="2">
        <f t="shared" si="1"/>
        <v>0.5285714285714286</v>
      </c>
      <c r="H5" s="5">
        <f>((D3-E3)-(D5-E5))/2</f>
        <v>5</v>
      </c>
      <c r="J5">
        <v>542</v>
      </c>
      <c r="K5">
        <v>545</v>
      </c>
      <c r="L5">
        <v>122</v>
      </c>
      <c r="M5">
        <v>121</v>
      </c>
      <c r="N5" s="2">
        <v>0.241</v>
      </c>
      <c r="O5" s="3">
        <v>3.67</v>
      </c>
      <c r="Q5" s="6" t="s">
        <v>93</v>
      </c>
      <c r="R5" s="6" t="s">
        <v>51</v>
      </c>
      <c r="S5" s="6"/>
      <c r="T5" s="6" t="s">
        <v>50</v>
      </c>
      <c r="U5" s="6" t="s">
        <v>96</v>
      </c>
      <c r="V5" s="6" t="s">
        <v>55</v>
      </c>
      <c r="X5" s="6" t="s">
        <v>100</v>
      </c>
      <c r="Y5" s="6" t="s">
        <v>98</v>
      </c>
      <c r="Z5" s="6" t="s">
        <v>98</v>
      </c>
      <c r="AA5" s="6" t="s">
        <v>99</v>
      </c>
      <c r="AB5" s="6" t="s">
        <v>100</v>
      </c>
      <c r="AC5" s="6" t="s">
        <v>100</v>
      </c>
      <c r="AD5" s="8" t="s">
        <v>52</v>
      </c>
      <c r="AE5">
        <v>3</v>
      </c>
    </row>
    <row r="6" spans="1:31" ht="13.5">
      <c r="A6">
        <v>4</v>
      </c>
      <c r="B6" t="s">
        <v>81</v>
      </c>
      <c r="C6">
        <f t="shared" si="0"/>
        <v>144</v>
      </c>
      <c r="D6">
        <v>68</v>
      </c>
      <c r="E6">
        <v>74</v>
      </c>
      <c r="F6">
        <v>2</v>
      </c>
      <c r="G6" s="2">
        <f t="shared" si="1"/>
        <v>0.4788732394366197</v>
      </c>
      <c r="H6" s="5">
        <f>((D3-E3)-(D6-E6))/2</f>
        <v>12</v>
      </c>
      <c r="J6">
        <v>527</v>
      </c>
      <c r="K6">
        <v>607</v>
      </c>
      <c r="L6">
        <v>146</v>
      </c>
      <c r="M6">
        <v>84</v>
      </c>
      <c r="N6" s="2">
        <v>0.238</v>
      </c>
      <c r="O6" s="3">
        <v>4.12</v>
      </c>
      <c r="Q6" s="6" t="s">
        <v>74</v>
      </c>
      <c r="R6" s="6" t="s">
        <v>52</v>
      </c>
      <c r="S6" s="6" t="s">
        <v>52</v>
      </c>
      <c r="T6" s="6"/>
      <c r="U6" s="6" t="s">
        <v>49</v>
      </c>
      <c r="V6" s="6" t="s">
        <v>50</v>
      </c>
      <c r="X6" s="6" t="s">
        <v>100</v>
      </c>
      <c r="Y6" s="6" t="s">
        <v>103</v>
      </c>
      <c r="Z6" s="6" t="s">
        <v>103</v>
      </c>
      <c r="AA6" s="6" t="s">
        <v>98</v>
      </c>
      <c r="AB6" s="6" t="s">
        <v>98</v>
      </c>
      <c r="AC6" s="6" t="s">
        <v>99</v>
      </c>
      <c r="AD6" s="8" t="s">
        <v>104</v>
      </c>
      <c r="AE6">
        <v>11</v>
      </c>
    </row>
    <row r="7" spans="1:31" ht="13.5">
      <c r="A7">
        <v>5</v>
      </c>
      <c r="B7" t="s">
        <v>82</v>
      </c>
      <c r="C7">
        <f t="shared" si="0"/>
        <v>144</v>
      </c>
      <c r="D7">
        <v>66</v>
      </c>
      <c r="E7">
        <v>75</v>
      </c>
      <c r="F7">
        <v>3</v>
      </c>
      <c r="G7" s="2">
        <f t="shared" si="1"/>
        <v>0.46808510638297873</v>
      </c>
      <c r="H7" s="5">
        <f>((D3-E3)-(D7-E7))/2</f>
        <v>13.5</v>
      </c>
      <c r="J7">
        <v>575</v>
      </c>
      <c r="K7">
        <v>537</v>
      </c>
      <c r="L7">
        <v>117</v>
      </c>
      <c r="M7">
        <v>88</v>
      </c>
      <c r="N7" s="2">
        <v>0.245</v>
      </c>
      <c r="O7" s="3">
        <v>3.63</v>
      </c>
      <c r="Q7" s="6" t="s">
        <v>47</v>
      </c>
      <c r="R7" s="6" t="s">
        <v>74</v>
      </c>
      <c r="S7" s="6" t="s">
        <v>97</v>
      </c>
      <c r="T7" s="6" t="s">
        <v>51</v>
      </c>
      <c r="U7" s="6"/>
      <c r="V7" s="6" t="s">
        <v>49</v>
      </c>
      <c r="X7" s="6" t="s">
        <v>100</v>
      </c>
      <c r="Y7" s="6" t="s">
        <v>99</v>
      </c>
      <c r="Z7" s="6" t="s">
        <v>100</v>
      </c>
      <c r="AA7" s="6" t="s">
        <v>100</v>
      </c>
      <c r="AB7" s="6" t="s">
        <v>100</v>
      </c>
      <c r="AC7" s="6" t="s">
        <v>100</v>
      </c>
      <c r="AD7" s="6" t="s">
        <v>105</v>
      </c>
      <c r="AE7">
        <v>1</v>
      </c>
    </row>
    <row r="8" spans="1:31" ht="13.5">
      <c r="A8">
        <v>6</v>
      </c>
      <c r="B8" t="s">
        <v>83</v>
      </c>
      <c r="C8">
        <f t="shared" si="0"/>
        <v>144</v>
      </c>
      <c r="D8">
        <v>64</v>
      </c>
      <c r="E8">
        <v>79</v>
      </c>
      <c r="F8">
        <v>1</v>
      </c>
      <c r="G8" s="2">
        <f t="shared" si="1"/>
        <v>0.44755244755244755</v>
      </c>
      <c r="H8" s="5">
        <f>((D3-E3)-(D8-E8))/2</f>
        <v>16.5</v>
      </c>
      <c r="J8">
        <v>538</v>
      </c>
      <c r="K8">
        <v>608</v>
      </c>
      <c r="L8">
        <v>148</v>
      </c>
      <c r="M8">
        <v>58</v>
      </c>
      <c r="N8" s="2">
        <v>0.242</v>
      </c>
      <c r="O8" s="3">
        <v>4.19</v>
      </c>
      <c r="Q8" s="6" t="s">
        <v>51</v>
      </c>
      <c r="R8" s="6" t="s">
        <v>95</v>
      </c>
      <c r="S8" s="6" t="s">
        <v>55</v>
      </c>
      <c r="T8" s="6" t="s">
        <v>52</v>
      </c>
      <c r="U8" s="6" t="s">
        <v>51</v>
      </c>
      <c r="V8" s="6"/>
      <c r="X8" s="6" t="s">
        <v>100</v>
      </c>
      <c r="Y8" s="6" t="s">
        <v>102</v>
      </c>
      <c r="Z8" s="6" t="s">
        <v>98</v>
      </c>
      <c r="AA8" s="6" t="s">
        <v>100</v>
      </c>
      <c r="AB8" s="6" t="s">
        <v>98</v>
      </c>
      <c r="AC8" s="6" t="s">
        <v>99</v>
      </c>
      <c r="AD8" s="6" t="s">
        <v>49</v>
      </c>
      <c r="AE8">
        <v>2</v>
      </c>
    </row>
    <row r="11" ht="13.5">
      <c r="A11" t="s">
        <v>53</v>
      </c>
    </row>
    <row r="12" spans="1:31" ht="13.5">
      <c r="A12" t="s">
        <v>37</v>
      </c>
      <c r="B12" t="s">
        <v>38</v>
      </c>
      <c r="C12" t="s">
        <v>12</v>
      </c>
      <c r="D12" t="s">
        <v>39</v>
      </c>
      <c r="E12" t="s">
        <v>16</v>
      </c>
      <c r="F12" t="s">
        <v>40</v>
      </c>
      <c r="G12" t="s">
        <v>19</v>
      </c>
      <c r="H12" s="4" t="s">
        <v>41</v>
      </c>
      <c r="J12" t="s">
        <v>43</v>
      </c>
      <c r="K12" t="s">
        <v>32</v>
      </c>
      <c r="L12" t="s">
        <v>26</v>
      </c>
      <c r="M12" t="s">
        <v>10</v>
      </c>
      <c r="N12" t="s">
        <v>2</v>
      </c>
      <c r="O12" t="s">
        <v>27</v>
      </c>
      <c r="Q12" t="s">
        <v>88</v>
      </c>
      <c r="R12" t="s">
        <v>71</v>
      </c>
      <c r="S12" t="s">
        <v>72</v>
      </c>
      <c r="T12" t="s">
        <v>89</v>
      </c>
      <c r="U12" t="s">
        <v>90</v>
      </c>
      <c r="V12" t="s">
        <v>91</v>
      </c>
      <c r="X12" t="s">
        <v>84</v>
      </c>
      <c r="Y12" t="s">
        <v>85</v>
      </c>
      <c r="Z12" t="s">
        <v>86</v>
      </c>
      <c r="AA12" t="s">
        <v>87</v>
      </c>
      <c r="AB12" t="s">
        <v>69</v>
      </c>
      <c r="AC12" t="s">
        <v>60</v>
      </c>
      <c r="AD12" t="s">
        <v>54</v>
      </c>
      <c r="AE12" t="s">
        <v>37</v>
      </c>
    </row>
    <row r="13" spans="1:31" ht="13.5">
      <c r="A13">
        <v>1</v>
      </c>
      <c r="B13" t="s">
        <v>106</v>
      </c>
      <c r="C13">
        <f aca="true" t="shared" si="2" ref="C13:C18">D13+E13+F13</f>
        <v>144</v>
      </c>
      <c r="D13">
        <v>80</v>
      </c>
      <c r="E13">
        <v>63</v>
      </c>
      <c r="F13">
        <v>1</v>
      </c>
      <c r="G13" s="2">
        <f aca="true" t="shared" si="3" ref="G13:G18">D13/(D13+E13)</f>
        <v>0.5594405594405595</v>
      </c>
      <c r="H13" s="1" t="s">
        <v>42</v>
      </c>
      <c r="J13">
        <v>644</v>
      </c>
      <c r="K13">
        <v>557</v>
      </c>
      <c r="L13">
        <v>222</v>
      </c>
      <c r="M13">
        <v>35</v>
      </c>
      <c r="N13" s="2">
        <v>0.263</v>
      </c>
      <c r="O13" s="3">
        <v>3.78</v>
      </c>
      <c r="Q13" s="9"/>
      <c r="R13" s="6" t="s">
        <v>76</v>
      </c>
      <c r="S13" s="6" t="s">
        <v>93</v>
      </c>
      <c r="T13" s="6" t="s">
        <v>52</v>
      </c>
      <c r="U13" s="6" t="s">
        <v>73</v>
      </c>
      <c r="V13" s="6" t="s">
        <v>52</v>
      </c>
      <c r="W13" s="6"/>
      <c r="X13" s="6" t="s">
        <v>75</v>
      </c>
      <c r="Y13" s="6" t="s">
        <v>100</v>
      </c>
      <c r="Z13" s="6" t="s">
        <v>98</v>
      </c>
      <c r="AA13" s="6" t="s">
        <v>98</v>
      </c>
      <c r="AB13" s="6" t="s">
        <v>98</v>
      </c>
      <c r="AC13" s="6" t="s">
        <v>98</v>
      </c>
      <c r="AD13" s="6" t="s">
        <v>51</v>
      </c>
      <c r="AE13">
        <v>10</v>
      </c>
    </row>
    <row r="14" spans="1:31" ht="13.5">
      <c r="A14">
        <v>2</v>
      </c>
      <c r="B14" t="s">
        <v>107</v>
      </c>
      <c r="C14">
        <f t="shared" si="2"/>
        <v>144</v>
      </c>
      <c r="D14">
        <v>78</v>
      </c>
      <c r="E14">
        <v>65</v>
      </c>
      <c r="F14">
        <v>1</v>
      </c>
      <c r="G14" s="2">
        <f t="shared" si="3"/>
        <v>0.5454545454545454</v>
      </c>
      <c r="H14" s="5">
        <f>((D13-E13)-(D14-E14))/2</f>
        <v>2</v>
      </c>
      <c r="J14">
        <v>649</v>
      </c>
      <c r="K14">
        <v>583</v>
      </c>
      <c r="L14">
        <v>101</v>
      </c>
      <c r="M14">
        <v>134</v>
      </c>
      <c r="N14" s="2">
        <v>0.266</v>
      </c>
      <c r="O14" s="3">
        <v>3.92</v>
      </c>
      <c r="Q14" s="6" t="s">
        <v>50</v>
      </c>
      <c r="R14" s="6"/>
      <c r="S14" s="6" t="s">
        <v>55</v>
      </c>
      <c r="T14" s="6" t="s">
        <v>48</v>
      </c>
      <c r="U14" s="6" t="s">
        <v>49</v>
      </c>
      <c r="V14" s="6" t="s">
        <v>49</v>
      </c>
      <c r="W14" s="6"/>
      <c r="X14" s="6" t="s">
        <v>99</v>
      </c>
      <c r="Y14" s="6" t="s">
        <v>100</v>
      </c>
      <c r="Z14" s="6" t="s">
        <v>100</v>
      </c>
      <c r="AA14" s="6" t="s">
        <v>101</v>
      </c>
      <c r="AB14" s="6" t="s">
        <v>99</v>
      </c>
      <c r="AC14" s="6" t="s">
        <v>117</v>
      </c>
      <c r="AD14" s="6" t="s">
        <v>58</v>
      </c>
      <c r="AE14">
        <v>4</v>
      </c>
    </row>
    <row r="15" spans="1:31" ht="13.5">
      <c r="A15">
        <v>3</v>
      </c>
      <c r="B15" t="s">
        <v>108</v>
      </c>
      <c r="C15">
        <f t="shared" si="2"/>
        <v>144</v>
      </c>
      <c r="D15">
        <v>77</v>
      </c>
      <c r="E15">
        <v>65</v>
      </c>
      <c r="F15">
        <v>2</v>
      </c>
      <c r="G15" s="2">
        <f t="shared" si="3"/>
        <v>0.5422535211267606</v>
      </c>
      <c r="H15" s="5">
        <f>((D13-E13)-(D15-E15))/2</f>
        <v>2.5</v>
      </c>
      <c r="J15">
        <v>574</v>
      </c>
      <c r="K15">
        <v>524</v>
      </c>
      <c r="L15">
        <v>116</v>
      </c>
      <c r="M15">
        <v>112</v>
      </c>
      <c r="N15" s="2">
        <v>0.258</v>
      </c>
      <c r="O15" s="3">
        <v>3.47</v>
      </c>
      <c r="Q15" s="6" t="s">
        <v>92</v>
      </c>
      <c r="R15" s="6" t="s">
        <v>55</v>
      </c>
      <c r="S15" s="6"/>
      <c r="T15" s="6" t="s">
        <v>50</v>
      </c>
      <c r="U15" s="6" t="s">
        <v>105</v>
      </c>
      <c r="V15" s="6" t="s">
        <v>112</v>
      </c>
      <c r="W15" s="6"/>
      <c r="X15" s="6" t="s">
        <v>99</v>
      </c>
      <c r="Y15" s="6" t="s">
        <v>117</v>
      </c>
      <c r="Z15" s="6" t="s">
        <v>100</v>
      </c>
      <c r="AA15" s="6" t="s">
        <v>101</v>
      </c>
      <c r="AB15" s="6" t="s">
        <v>98</v>
      </c>
      <c r="AC15" s="6" t="s">
        <v>100</v>
      </c>
      <c r="AD15" s="6" t="s">
        <v>59</v>
      </c>
      <c r="AE15">
        <v>8</v>
      </c>
    </row>
    <row r="16" spans="1:31" ht="13.5">
      <c r="A16">
        <v>4</v>
      </c>
      <c r="B16" t="s">
        <v>109</v>
      </c>
      <c r="C16">
        <f t="shared" si="2"/>
        <v>144</v>
      </c>
      <c r="D16">
        <v>72</v>
      </c>
      <c r="E16">
        <v>71</v>
      </c>
      <c r="F16">
        <v>1</v>
      </c>
      <c r="G16" s="2">
        <f t="shared" si="3"/>
        <v>0.5034965034965035</v>
      </c>
      <c r="H16" s="5">
        <f>((D13-E13)-(D16-E16))/2</f>
        <v>8</v>
      </c>
      <c r="J16">
        <v>592</v>
      </c>
      <c r="K16">
        <v>565</v>
      </c>
      <c r="L16">
        <v>133</v>
      </c>
      <c r="M16">
        <v>106</v>
      </c>
      <c r="N16" s="2">
        <v>0.249</v>
      </c>
      <c r="O16" s="3">
        <v>3.86</v>
      </c>
      <c r="Q16" s="6" t="s">
        <v>50</v>
      </c>
      <c r="R16" s="6" t="s">
        <v>47</v>
      </c>
      <c r="S16" s="6" t="s">
        <v>52</v>
      </c>
      <c r="T16" s="6"/>
      <c r="U16" s="6" t="s">
        <v>115</v>
      </c>
      <c r="V16" s="6" t="s">
        <v>49</v>
      </c>
      <c r="W16" s="6"/>
      <c r="X16" s="6" t="s">
        <v>99</v>
      </c>
      <c r="Y16" s="6" t="s">
        <v>100</v>
      </c>
      <c r="Z16" s="6" t="s">
        <v>99</v>
      </c>
      <c r="AA16" s="6" t="s">
        <v>100</v>
      </c>
      <c r="AB16" s="6" t="s">
        <v>98</v>
      </c>
      <c r="AC16" s="6" t="s">
        <v>98</v>
      </c>
      <c r="AD16" s="6" t="s">
        <v>55</v>
      </c>
      <c r="AE16">
        <v>6</v>
      </c>
    </row>
    <row r="17" spans="1:31" ht="13.5">
      <c r="A17">
        <v>5</v>
      </c>
      <c r="B17" t="s">
        <v>110</v>
      </c>
      <c r="C17">
        <f t="shared" si="2"/>
        <v>144</v>
      </c>
      <c r="D17">
        <v>61</v>
      </c>
      <c r="E17">
        <v>82</v>
      </c>
      <c r="F17">
        <v>1</v>
      </c>
      <c r="G17" s="2">
        <f t="shared" si="3"/>
        <v>0.42657342657342656</v>
      </c>
      <c r="H17" s="5">
        <f>((D13-E13)-(D17-E17))/2</f>
        <v>19</v>
      </c>
      <c r="J17">
        <v>545</v>
      </c>
      <c r="K17">
        <v>636</v>
      </c>
      <c r="L17">
        <v>124</v>
      </c>
      <c r="M17">
        <v>130</v>
      </c>
      <c r="N17" s="2">
        <v>0.243</v>
      </c>
      <c r="O17" s="3">
        <v>4.39</v>
      </c>
      <c r="Q17" s="6" t="s">
        <v>74</v>
      </c>
      <c r="R17" s="6" t="s">
        <v>51</v>
      </c>
      <c r="S17" s="6" t="s">
        <v>113</v>
      </c>
      <c r="T17" s="6" t="s">
        <v>116</v>
      </c>
      <c r="U17" s="6"/>
      <c r="V17" s="6" t="s">
        <v>49</v>
      </c>
      <c r="W17" s="6"/>
      <c r="X17" s="6" t="s">
        <v>98</v>
      </c>
      <c r="Y17" s="6" t="s">
        <v>100</v>
      </c>
      <c r="Z17" s="6" t="s">
        <v>98</v>
      </c>
      <c r="AA17" s="6" t="s">
        <v>100</v>
      </c>
      <c r="AB17" s="6" t="s">
        <v>98</v>
      </c>
      <c r="AC17" s="6" t="s">
        <v>100</v>
      </c>
      <c r="AD17" s="6" t="s">
        <v>55</v>
      </c>
      <c r="AE17">
        <v>6</v>
      </c>
    </row>
    <row r="18" spans="1:31" ht="13.5">
      <c r="A18">
        <v>6</v>
      </c>
      <c r="B18" t="s">
        <v>111</v>
      </c>
      <c r="C18">
        <f t="shared" si="2"/>
        <v>144</v>
      </c>
      <c r="D18">
        <v>55</v>
      </c>
      <c r="E18">
        <v>88</v>
      </c>
      <c r="F18">
        <v>1</v>
      </c>
      <c r="G18" s="2">
        <f t="shared" si="3"/>
        <v>0.38461538461538464</v>
      </c>
      <c r="H18" s="5">
        <f>((D13-E13)-(D18-E18))/2</f>
        <v>25</v>
      </c>
      <c r="J18">
        <v>475</v>
      </c>
      <c r="K18">
        <v>661</v>
      </c>
      <c r="L18">
        <v>64</v>
      </c>
      <c r="M18">
        <v>145</v>
      </c>
      <c r="N18" s="2">
        <v>0.247</v>
      </c>
      <c r="O18" s="3">
        <v>4.54</v>
      </c>
      <c r="Q18" s="6" t="s">
        <v>50</v>
      </c>
      <c r="R18" s="6" t="s">
        <v>51</v>
      </c>
      <c r="S18" s="6" t="s">
        <v>114</v>
      </c>
      <c r="T18" s="6" t="s">
        <v>51</v>
      </c>
      <c r="U18" s="6" t="s">
        <v>51</v>
      </c>
      <c r="V18" s="6"/>
      <c r="W18" s="6"/>
      <c r="X18" s="6" t="s">
        <v>103</v>
      </c>
      <c r="Y18" s="6" t="s">
        <v>98</v>
      </c>
      <c r="Z18" s="6" t="s">
        <v>98</v>
      </c>
      <c r="AA18" s="6" t="s">
        <v>99</v>
      </c>
      <c r="AB18" s="6" t="s">
        <v>98</v>
      </c>
      <c r="AC18" s="6" t="s">
        <v>99</v>
      </c>
      <c r="AD18" s="6" t="s">
        <v>92</v>
      </c>
      <c r="AE18">
        <v>12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123</v>
      </c>
      <c r="C2">
        <v>144</v>
      </c>
      <c r="D2" s="2">
        <f>F2/E2</f>
        <v>0.28863636363636364</v>
      </c>
      <c r="E2">
        <v>440</v>
      </c>
      <c r="F2">
        <v>127</v>
      </c>
      <c r="G2">
        <v>3</v>
      </c>
      <c r="H2">
        <v>42</v>
      </c>
      <c r="I2" s="2">
        <f>(F2+J2)/(E2+J2+M2)</f>
        <v>0.3506224066390041</v>
      </c>
      <c r="J2">
        <v>42</v>
      </c>
      <c r="K2">
        <v>28</v>
      </c>
      <c r="L2">
        <v>0</v>
      </c>
      <c r="M2">
        <v>0</v>
      </c>
      <c r="N2">
        <v>19</v>
      </c>
      <c r="O2">
        <v>0</v>
      </c>
      <c r="P2" s="2">
        <v>0.307</v>
      </c>
      <c r="Q2" s="2">
        <v>0.434</v>
      </c>
      <c r="R2" s="2">
        <f>I2+Q2</f>
        <v>0.7846224066390042</v>
      </c>
    </row>
    <row r="3" spans="1:18" ht="13.5">
      <c r="A3">
        <v>2</v>
      </c>
      <c r="B3" t="s">
        <v>160</v>
      </c>
      <c r="C3">
        <v>144</v>
      </c>
      <c r="D3" s="2">
        <f aca="true" t="shared" si="0" ref="D3:D21">F3/E3</f>
        <v>0.25</v>
      </c>
      <c r="E3">
        <v>488</v>
      </c>
      <c r="F3">
        <v>122</v>
      </c>
      <c r="G3">
        <v>2</v>
      </c>
      <c r="H3">
        <v>42</v>
      </c>
      <c r="I3" s="2">
        <f aca="true" t="shared" si="1" ref="I3:I21">(F3+J3)/(E3+J3+M3)</f>
        <v>0.27380952380952384</v>
      </c>
      <c r="J3">
        <v>16</v>
      </c>
      <c r="K3">
        <v>57</v>
      </c>
      <c r="L3">
        <v>18</v>
      </c>
      <c r="M3">
        <v>0</v>
      </c>
      <c r="N3">
        <v>5</v>
      </c>
      <c r="O3">
        <v>14</v>
      </c>
      <c r="P3" s="2">
        <v>0.308</v>
      </c>
      <c r="Q3" s="2">
        <v>0.35</v>
      </c>
      <c r="R3" s="2">
        <f aca="true" t="shared" si="2" ref="R3:R21">I3+Q3</f>
        <v>0.6238095238095238</v>
      </c>
    </row>
    <row r="4" spans="1:18" ht="13.5">
      <c r="A4">
        <v>3</v>
      </c>
      <c r="B4" t="s">
        <v>122</v>
      </c>
      <c r="C4">
        <v>143</v>
      </c>
      <c r="D4" s="2">
        <f t="shared" si="0"/>
        <v>0.2600671140939597</v>
      </c>
      <c r="E4">
        <v>596</v>
      </c>
      <c r="F4">
        <v>155</v>
      </c>
      <c r="G4">
        <v>13</v>
      </c>
      <c r="H4">
        <v>75</v>
      </c>
      <c r="I4" s="2">
        <f t="shared" si="1"/>
        <v>0.2979397781299525</v>
      </c>
      <c r="J4">
        <v>33</v>
      </c>
      <c r="K4">
        <v>55</v>
      </c>
      <c r="L4">
        <v>0</v>
      </c>
      <c r="M4">
        <v>2</v>
      </c>
      <c r="N4">
        <v>3</v>
      </c>
      <c r="O4">
        <v>15</v>
      </c>
      <c r="P4" s="2">
        <v>0.289</v>
      </c>
      <c r="Q4" s="2">
        <v>0.383</v>
      </c>
      <c r="R4" s="2">
        <f t="shared" si="2"/>
        <v>0.6809397781299524</v>
      </c>
    </row>
    <row r="5" spans="1:18" ht="13.5">
      <c r="A5">
        <v>4</v>
      </c>
      <c r="B5" t="s">
        <v>121</v>
      </c>
      <c r="C5">
        <v>142</v>
      </c>
      <c r="D5" s="2">
        <f t="shared" si="0"/>
        <v>0.2833935018050541</v>
      </c>
      <c r="E5">
        <v>554</v>
      </c>
      <c r="F5">
        <v>157</v>
      </c>
      <c r="G5">
        <v>38</v>
      </c>
      <c r="H5">
        <v>113</v>
      </c>
      <c r="I5" s="2">
        <f t="shared" si="1"/>
        <v>0.36012861736334406</v>
      </c>
      <c r="J5">
        <v>67</v>
      </c>
      <c r="K5">
        <v>57</v>
      </c>
      <c r="L5">
        <v>0</v>
      </c>
      <c r="M5">
        <v>1</v>
      </c>
      <c r="N5">
        <v>16</v>
      </c>
      <c r="O5">
        <v>1</v>
      </c>
      <c r="P5" s="2">
        <v>0.306</v>
      </c>
      <c r="Q5" s="2">
        <v>0.567</v>
      </c>
      <c r="R5" s="2">
        <f t="shared" si="2"/>
        <v>0.927128617363344</v>
      </c>
    </row>
    <row r="6" spans="1:18" ht="13.5">
      <c r="A6">
        <v>5</v>
      </c>
      <c r="B6" t="s">
        <v>162</v>
      </c>
      <c r="C6">
        <v>144</v>
      </c>
      <c r="D6" s="2">
        <f t="shared" si="0"/>
        <v>0.27233115468409586</v>
      </c>
      <c r="E6">
        <v>459</v>
      </c>
      <c r="F6">
        <v>125</v>
      </c>
      <c r="G6">
        <v>6</v>
      </c>
      <c r="H6">
        <v>37</v>
      </c>
      <c r="I6" s="2">
        <f t="shared" si="1"/>
        <v>0.3183673469387755</v>
      </c>
      <c r="J6">
        <v>31</v>
      </c>
      <c r="K6">
        <v>51</v>
      </c>
      <c r="L6">
        <v>0</v>
      </c>
      <c r="M6">
        <v>0</v>
      </c>
      <c r="N6">
        <v>1</v>
      </c>
      <c r="O6">
        <v>9</v>
      </c>
      <c r="P6" s="2">
        <v>0.243</v>
      </c>
      <c r="Q6" s="2">
        <v>0.353</v>
      </c>
      <c r="R6" s="2">
        <f t="shared" si="2"/>
        <v>0.6713673469387755</v>
      </c>
    </row>
    <row r="7" spans="1:18" ht="13.5">
      <c r="A7">
        <v>6</v>
      </c>
      <c r="B7" t="s">
        <v>200</v>
      </c>
      <c r="C7">
        <v>143</v>
      </c>
      <c r="D7" s="2">
        <f t="shared" si="0"/>
        <v>0.23411978221415608</v>
      </c>
      <c r="E7">
        <v>551</v>
      </c>
      <c r="F7">
        <v>129</v>
      </c>
      <c r="G7">
        <v>43</v>
      </c>
      <c r="H7">
        <v>110</v>
      </c>
      <c r="I7" s="2">
        <f t="shared" si="1"/>
        <v>0.2548330404217926</v>
      </c>
      <c r="J7">
        <v>16</v>
      </c>
      <c r="K7">
        <v>65</v>
      </c>
      <c r="L7">
        <v>0</v>
      </c>
      <c r="M7">
        <v>2</v>
      </c>
      <c r="N7">
        <v>5</v>
      </c>
      <c r="O7">
        <v>0</v>
      </c>
      <c r="P7" s="2">
        <v>0.287</v>
      </c>
      <c r="Q7" s="2">
        <v>0.514</v>
      </c>
      <c r="R7" s="2">
        <f t="shared" si="2"/>
        <v>0.7688330404217927</v>
      </c>
    </row>
    <row r="8" spans="1:18" ht="13.5">
      <c r="A8">
        <v>7</v>
      </c>
      <c r="B8" t="s">
        <v>159</v>
      </c>
      <c r="C8">
        <v>144</v>
      </c>
      <c r="D8" s="2">
        <f t="shared" si="0"/>
        <v>0.2857142857142857</v>
      </c>
      <c r="E8">
        <v>385</v>
      </c>
      <c r="F8">
        <v>110</v>
      </c>
      <c r="G8">
        <v>0</v>
      </c>
      <c r="H8">
        <v>24</v>
      </c>
      <c r="I8" s="2">
        <f t="shared" si="1"/>
        <v>0.3559718969555035</v>
      </c>
      <c r="J8">
        <v>42</v>
      </c>
      <c r="K8">
        <v>38</v>
      </c>
      <c r="L8">
        <v>8</v>
      </c>
      <c r="M8">
        <v>0</v>
      </c>
      <c r="N8">
        <v>25</v>
      </c>
      <c r="O8">
        <v>3</v>
      </c>
      <c r="P8" s="2">
        <v>0.313</v>
      </c>
      <c r="Q8" s="2">
        <v>0.364</v>
      </c>
      <c r="R8" s="2">
        <f t="shared" si="2"/>
        <v>0.7199718969555036</v>
      </c>
    </row>
    <row r="9" spans="1:18" ht="13.5">
      <c r="A9">
        <v>8</v>
      </c>
      <c r="B9" t="s">
        <v>173</v>
      </c>
      <c r="C9">
        <v>144</v>
      </c>
      <c r="D9" s="2">
        <f t="shared" si="0"/>
        <v>0.30319148936170215</v>
      </c>
      <c r="E9">
        <v>376</v>
      </c>
      <c r="F9">
        <v>114</v>
      </c>
      <c r="G9">
        <v>2</v>
      </c>
      <c r="H9">
        <v>43</v>
      </c>
      <c r="I9" s="2">
        <f t="shared" si="1"/>
        <v>0.34005037783375314</v>
      </c>
      <c r="J9">
        <v>21</v>
      </c>
      <c r="K9">
        <v>40</v>
      </c>
      <c r="L9">
        <v>15</v>
      </c>
      <c r="M9">
        <v>0</v>
      </c>
      <c r="N9">
        <v>25</v>
      </c>
      <c r="O9">
        <v>10</v>
      </c>
      <c r="P9" s="2">
        <v>0.363</v>
      </c>
      <c r="Q9" s="2">
        <v>0.434</v>
      </c>
      <c r="R9" s="2">
        <f t="shared" si="2"/>
        <v>0.7740503778337531</v>
      </c>
    </row>
    <row r="10" spans="1:18" ht="13.5">
      <c r="A10" s="1">
        <v>9</v>
      </c>
      <c r="B10" t="s">
        <v>161</v>
      </c>
      <c r="C10">
        <v>144</v>
      </c>
      <c r="D10" s="2">
        <f t="shared" si="0"/>
        <v>0.22028985507246376</v>
      </c>
      <c r="E10">
        <v>345</v>
      </c>
      <c r="F10">
        <v>76</v>
      </c>
      <c r="G10">
        <v>0</v>
      </c>
      <c r="H10">
        <v>21</v>
      </c>
      <c r="I10" s="2">
        <f t="shared" si="1"/>
        <v>0.24930747922437674</v>
      </c>
      <c r="J10">
        <v>14</v>
      </c>
      <c r="K10">
        <v>52</v>
      </c>
      <c r="L10">
        <v>2</v>
      </c>
      <c r="M10">
        <v>2</v>
      </c>
      <c r="N10">
        <v>3</v>
      </c>
      <c r="O10">
        <v>10</v>
      </c>
      <c r="P10" s="2">
        <v>0.222</v>
      </c>
      <c r="Q10" s="2">
        <v>0.252</v>
      </c>
      <c r="R10" s="2">
        <f t="shared" si="2"/>
        <v>0.5013074792243768</v>
      </c>
    </row>
    <row r="11" spans="1:18" ht="13.5">
      <c r="A11" s="1" t="s">
        <v>1</v>
      </c>
      <c r="B11" t="s">
        <v>219</v>
      </c>
      <c r="C11">
        <v>93</v>
      </c>
      <c r="D11" s="2">
        <f t="shared" si="0"/>
        <v>0.24</v>
      </c>
      <c r="E11">
        <v>100</v>
      </c>
      <c r="F11">
        <v>24</v>
      </c>
      <c r="G11">
        <v>2</v>
      </c>
      <c r="H11">
        <v>8</v>
      </c>
      <c r="I11" s="2">
        <f t="shared" si="1"/>
        <v>0.2962962962962963</v>
      </c>
      <c r="J11">
        <v>8</v>
      </c>
      <c r="K11">
        <v>14</v>
      </c>
      <c r="L11">
        <v>3</v>
      </c>
      <c r="M11">
        <v>0</v>
      </c>
      <c r="N11">
        <v>3</v>
      </c>
      <c r="O11">
        <v>1</v>
      </c>
      <c r="P11" s="2">
        <v>0.24</v>
      </c>
      <c r="Q11" s="2">
        <v>0.32</v>
      </c>
      <c r="R11" s="2">
        <f t="shared" si="2"/>
        <v>0.6162962962962963</v>
      </c>
    </row>
    <row r="12" spans="1:18" ht="13.5">
      <c r="A12" s="1" t="s">
        <v>1</v>
      </c>
      <c r="B12" t="s">
        <v>128</v>
      </c>
      <c r="C12">
        <v>91</v>
      </c>
      <c r="D12" s="2">
        <f t="shared" si="0"/>
        <v>0.2</v>
      </c>
      <c r="E12">
        <v>80</v>
      </c>
      <c r="F12">
        <v>16</v>
      </c>
      <c r="G12">
        <v>0</v>
      </c>
      <c r="H12">
        <v>3</v>
      </c>
      <c r="I12" s="2">
        <f t="shared" si="1"/>
        <v>0.2289156626506024</v>
      </c>
      <c r="J12">
        <v>3</v>
      </c>
      <c r="K12">
        <v>4</v>
      </c>
      <c r="L12">
        <v>1</v>
      </c>
      <c r="M12">
        <v>0</v>
      </c>
      <c r="N12">
        <v>0</v>
      </c>
      <c r="O12">
        <v>5</v>
      </c>
      <c r="P12" s="2">
        <v>0.176</v>
      </c>
      <c r="Q12" s="2">
        <v>0.238</v>
      </c>
      <c r="R12" s="2">
        <f t="shared" si="2"/>
        <v>0.46691566265060236</v>
      </c>
    </row>
    <row r="13" spans="1:18" ht="13.5">
      <c r="A13" s="1" t="s">
        <v>1</v>
      </c>
      <c r="B13" t="s">
        <v>163</v>
      </c>
      <c r="C13">
        <v>62</v>
      </c>
      <c r="D13" s="2">
        <f t="shared" si="0"/>
        <v>0.2077922077922078</v>
      </c>
      <c r="E13">
        <v>77</v>
      </c>
      <c r="F13">
        <v>16</v>
      </c>
      <c r="G13">
        <v>0</v>
      </c>
      <c r="H13">
        <v>3</v>
      </c>
      <c r="I13" s="2">
        <f t="shared" si="1"/>
        <v>0.21794871794871795</v>
      </c>
      <c r="J13">
        <v>1</v>
      </c>
      <c r="K13">
        <v>5</v>
      </c>
      <c r="L13">
        <v>0</v>
      </c>
      <c r="M13">
        <v>0</v>
      </c>
      <c r="N13">
        <v>0</v>
      </c>
      <c r="O13">
        <v>1</v>
      </c>
      <c r="P13" s="2">
        <v>0.111</v>
      </c>
      <c r="Q13" s="2">
        <v>0.234</v>
      </c>
      <c r="R13" s="2">
        <f t="shared" si="2"/>
        <v>0.45194871794871794</v>
      </c>
    </row>
    <row r="14" spans="1:18" ht="13.5">
      <c r="A14" s="1" t="s">
        <v>1</v>
      </c>
      <c r="B14" t="s">
        <v>129</v>
      </c>
      <c r="C14">
        <v>55</v>
      </c>
      <c r="D14" s="2">
        <f t="shared" si="0"/>
        <v>0.171875</v>
      </c>
      <c r="E14">
        <v>64</v>
      </c>
      <c r="F14">
        <v>11</v>
      </c>
      <c r="G14">
        <v>2</v>
      </c>
      <c r="H14">
        <v>4</v>
      </c>
      <c r="I14" s="2">
        <f t="shared" si="1"/>
        <v>0.2535211267605634</v>
      </c>
      <c r="J14">
        <v>7</v>
      </c>
      <c r="K14">
        <v>19</v>
      </c>
      <c r="L14">
        <v>0</v>
      </c>
      <c r="M14">
        <v>0</v>
      </c>
      <c r="N14">
        <v>0</v>
      </c>
      <c r="O14">
        <v>1</v>
      </c>
      <c r="P14" s="2">
        <v>0</v>
      </c>
      <c r="Q14" s="2">
        <v>0.313</v>
      </c>
      <c r="R14" s="2">
        <f t="shared" si="2"/>
        <v>0.5665211267605634</v>
      </c>
    </row>
    <row r="15" spans="1:18" ht="13.5">
      <c r="A15" s="1" t="s">
        <v>1</v>
      </c>
      <c r="B15" t="s">
        <v>134</v>
      </c>
      <c r="C15">
        <v>27</v>
      </c>
      <c r="D15" s="2">
        <f t="shared" si="0"/>
        <v>0.08333333333333333</v>
      </c>
      <c r="E15">
        <v>24</v>
      </c>
      <c r="F15">
        <v>2</v>
      </c>
      <c r="G15">
        <v>0</v>
      </c>
      <c r="H15">
        <v>2</v>
      </c>
      <c r="I15" s="2">
        <f t="shared" si="1"/>
        <v>0.15384615384615385</v>
      </c>
      <c r="J15">
        <v>2</v>
      </c>
      <c r="K15">
        <v>5</v>
      </c>
      <c r="L15">
        <v>0</v>
      </c>
      <c r="M15">
        <v>0</v>
      </c>
      <c r="N15">
        <v>0</v>
      </c>
      <c r="O15">
        <v>0</v>
      </c>
      <c r="P15" s="2">
        <v>0.167</v>
      </c>
      <c r="Q15" s="2">
        <v>0.167</v>
      </c>
      <c r="R15" s="2">
        <f t="shared" si="2"/>
        <v>0.3208461538461539</v>
      </c>
    </row>
    <row r="16" spans="1:18" ht="13.5">
      <c r="A16" s="1" t="s">
        <v>1</v>
      </c>
      <c r="B16" t="s">
        <v>132</v>
      </c>
      <c r="C16">
        <v>97</v>
      </c>
      <c r="D16" s="2">
        <f t="shared" si="0"/>
        <v>0.25806451612903225</v>
      </c>
      <c r="E16">
        <v>124</v>
      </c>
      <c r="F16">
        <v>32</v>
      </c>
      <c r="G16">
        <v>2</v>
      </c>
      <c r="H16">
        <v>15</v>
      </c>
      <c r="I16" s="2">
        <f t="shared" si="1"/>
        <v>0.28125</v>
      </c>
      <c r="J16">
        <v>4</v>
      </c>
      <c r="K16">
        <v>12</v>
      </c>
      <c r="L16">
        <v>4</v>
      </c>
      <c r="M16">
        <v>0</v>
      </c>
      <c r="N16">
        <v>3</v>
      </c>
      <c r="O16">
        <v>2</v>
      </c>
      <c r="P16" s="2">
        <v>0.295</v>
      </c>
      <c r="Q16" s="2">
        <v>0.339</v>
      </c>
      <c r="R16" s="2">
        <f t="shared" si="2"/>
        <v>0.62025</v>
      </c>
    </row>
    <row r="17" spans="1:18" ht="13.5">
      <c r="A17" s="1" t="s">
        <v>1</v>
      </c>
      <c r="B17" t="s">
        <v>137</v>
      </c>
      <c r="C17">
        <v>123</v>
      </c>
      <c r="D17" s="2">
        <f t="shared" si="0"/>
        <v>0.24855491329479767</v>
      </c>
      <c r="E17">
        <v>173</v>
      </c>
      <c r="F17">
        <v>43</v>
      </c>
      <c r="G17">
        <v>2</v>
      </c>
      <c r="H17">
        <v>20</v>
      </c>
      <c r="I17" s="2">
        <f t="shared" si="1"/>
        <v>0.2802197802197802</v>
      </c>
      <c r="J17">
        <v>8</v>
      </c>
      <c r="K17">
        <v>23</v>
      </c>
      <c r="L17">
        <v>5</v>
      </c>
      <c r="M17">
        <v>1</v>
      </c>
      <c r="N17">
        <v>3</v>
      </c>
      <c r="O17">
        <v>2</v>
      </c>
      <c r="P17" s="2">
        <v>0.302</v>
      </c>
      <c r="Q17" s="2">
        <v>0.324</v>
      </c>
      <c r="R17" s="2">
        <f t="shared" si="2"/>
        <v>0.6042197802197802</v>
      </c>
    </row>
    <row r="18" spans="1:18" ht="13.5">
      <c r="A18" s="1" t="s">
        <v>61</v>
      </c>
      <c r="B18" t="s">
        <v>131</v>
      </c>
      <c r="C18">
        <v>72</v>
      </c>
      <c r="D18" s="2">
        <f t="shared" si="0"/>
        <v>0.2571428571428571</v>
      </c>
      <c r="E18">
        <v>105</v>
      </c>
      <c r="F18">
        <v>27</v>
      </c>
      <c r="G18">
        <v>1</v>
      </c>
      <c r="H18">
        <v>6</v>
      </c>
      <c r="I18" s="2">
        <f t="shared" si="1"/>
        <v>0.28440366972477066</v>
      </c>
      <c r="J18">
        <v>4</v>
      </c>
      <c r="K18">
        <v>14</v>
      </c>
      <c r="L18">
        <v>1</v>
      </c>
      <c r="M18">
        <v>0</v>
      </c>
      <c r="N18">
        <v>0</v>
      </c>
      <c r="O18">
        <v>0</v>
      </c>
      <c r="P18" s="2">
        <v>0.158</v>
      </c>
      <c r="Q18" s="2">
        <v>0.324</v>
      </c>
      <c r="R18" s="2">
        <f t="shared" si="2"/>
        <v>0.6084036697247707</v>
      </c>
    </row>
    <row r="19" spans="1:18" ht="13.5">
      <c r="A19" s="1" t="s">
        <v>61</v>
      </c>
      <c r="B19" t="s">
        <v>213</v>
      </c>
      <c r="C19" s="11" t="s">
        <v>154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61</v>
      </c>
      <c r="B20" t="s">
        <v>187</v>
      </c>
      <c r="C20" s="11" t="s">
        <v>154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61</v>
      </c>
      <c r="B21" t="s">
        <v>130</v>
      </c>
      <c r="C21">
        <v>84</v>
      </c>
      <c r="D21" s="2">
        <f t="shared" si="0"/>
        <v>0.1941747572815534</v>
      </c>
      <c r="E21">
        <v>103</v>
      </c>
      <c r="F21">
        <v>20</v>
      </c>
      <c r="G21">
        <v>0</v>
      </c>
      <c r="H21">
        <v>3</v>
      </c>
      <c r="I21" s="2">
        <f t="shared" si="1"/>
        <v>0.25225225225225223</v>
      </c>
      <c r="J21">
        <v>8</v>
      </c>
      <c r="K21">
        <v>13</v>
      </c>
      <c r="L21">
        <v>0</v>
      </c>
      <c r="M21">
        <v>0</v>
      </c>
      <c r="N21">
        <v>1</v>
      </c>
      <c r="O21">
        <v>1</v>
      </c>
      <c r="P21" s="2">
        <v>0.12</v>
      </c>
      <c r="Q21" s="2">
        <v>0.262</v>
      </c>
      <c r="R21" s="2">
        <f t="shared" si="2"/>
        <v>0.5142522522522522</v>
      </c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203</v>
      </c>
      <c r="C25">
        <v>28</v>
      </c>
      <c r="D25" s="3">
        <f>R25/J25*9</f>
        <v>3.455210237659963</v>
      </c>
      <c r="E25">
        <v>8</v>
      </c>
      <c r="F25">
        <v>14</v>
      </c>
      <c r="G25">
        <v>0</v>
      </c>
      <c r="H25">
        <v>0</v>
      </c>
      <c r="I25" s="2">
        <f>E25/(E25+F25)</f>
        <v>0.36363636363636365</v>
      </c>
      <c r="J25" s="7">
        <v>182.33333333333334</v>
      </c>
      <c r="K25">
        <v>3</v>
      </c>
      <c r="L25">
        <v>184</v>
      </c>
      <c r="M25">
        <v>131</v>
      </c>
      <c r="N25">
        <v>41</v>
      </c>
      <c r="O25">
        <v>1</v>
      </c>
      <c r="P25">
        <v>22</v>
      </c>
      <c r="Q25">
        <v>73</v>
      </c>
      <c r="R25">
        <v>70</v>
      </c>
      <c r="S25" s="3">
        <f>(L25+N25)/J25</f>
        <v>1.2340036563071297</v>
      </c>
      <c r="T25" s="3">
        <f>M25/J25*9</f>
        <v>6.46617915904936</v>
      </c>
    </row>
    <row r="26" spans="1:20" ht="13.5">
      <c r="A26" s="1" t="s">
        <v>62</v>
      </c>
      <c r="B26" t="s">
        <v>167</v>
      </c>
      <c r="C26">
        <v>27</v>
      </c>
      <c r="D26" s="3">
        <f aca="true" t="shared" si="3" ref="D26:D40">R26/J26*9</f>
        <v>2.351758793969849</v>
      </c>
      <c r="E26">
        <v>15</v>
      </c>
      <c r="F26">
        <v>6</v>
      </c>
      <c r="G26">
        <v>0</v>
      </c>
      <c r="H26">
        <v>0</v>
      </c>
      <c r="I26" s="2">
        <f aca="true" t="shared" si="4" ref="I26:I40">E26/(E26+F26)</f>
        <v>0.7142857142857143</v>
      </c>
      <c r="J26" s="7">
        <v>199</v>
      </c>
      <c r="K26">
        <v>3</v>
      </c>
      <c r="L26">
        <v>174</v>
      </c>
      <c r="M26">
        <v>70</v>
      </c>
      <c r="N26">
        <v>28</v>
      </c>
      <c r="O26">
        <v>3</v>
      </c>
      <c r="P26">
        <v>13</v>
      </c>
      <c r="Q26">
        <v>54</v>
      </c>
      <c r="R26">
        <v>52</v>
      </c>
      <c r="S26" s="3">
        <f aca="true" t="shared" si="5" ref="S26:S40">(L26+N26)/J26</f>
        <v>1.015075376884422</v>
      </c>
      <c r="T26" s="3">
        <f aca="true" t="shared" si="6" ref="T26:T40">M26/J26*9</f>
        <v>3.1658291457286434</v>
      </c>
    </row>
    <row r="27" spans="1:20" ht="13.5">
      <c r="A27" s="1" t="s">
        <v>62</v>
      </c>
      <c r="B27" t="s">
        <v>190</v>
      </c>
      <c r="C27">
        <v>27</v>
      </c>
      <c r="D27" s="3">
        <f t="shared" si="3"/>
        <v>3.841463414634146</v>
      </c>
      <c r="E27">
        <v>11</v>
      </c>
      <c r="F27">
        <v>12</v>
      </c>
      <c r="G27">
        <v>0</v>
      </c>
      <c r="H27">
        <v>0</v>
      </c>
      <c r="I27" s="2">
        <f t="shared" si="4"/>
        <v>0.4782608695652174</v>
      </c>
      <c r="J27" s="7">
        <v>164</v>
      </c>
      <c r="K27">
        <v>3</v>
      </c>
      <c r="L27">
        <v>155</v>
      </c>
      <c r="M27">
        <v>56</v>
      </c>
      <c r="N27">
        <v>20</v>
      </c>
      <c r="O27">
        <v>7</v>
      </c>
      <c r="P27">
        <v>16</v>
      </c>
      <c r="Q27">
        <v>75</v>
      </c>
      <c r="R27">
        <v>70</v>
      </c>
      <c r="S27" s="3">
        <f t="shared" si="5"/>
        <v>1.0670731707317074</v>
      </c>
      <c r="T27" s="3">
        <f t="shared" si="6"/>
        <v>3.073170731707317</v>
      </c>
    </row>
    <row r="28" spans="1:20" ht="13.5">
      <c r="A28" s="1" t="s">
        <v>62</v>
      </c>
      <c r="B28" t="s">
        <v>177</v>
      </c>
      <c r="C28">
        <v>27</v>
      </c>
      <c r="D28" s="3">
        <f t="shared" si="3"/>
        <v>3.9122448979591837</v>
      </c>
      <c r="E28">
        <v>8</v>
      </c>
      <c r="F28">
        <v>15</v>
      </c>
      <c r="G28">
        <v>0</v>
      </c>
      <c r="H28">
        <v>0</v>
      </c>
      <c r="I28" s="2">
        <f t="shared" si="4"/>
        <v>0.34782608695652173</v>
      </c>
      <c r="J28" s="7">
        <v>163.33333333333334</v>
      </c>
      <c r="K28">
        <v>2</v>
      </c>
      <c r="L28">
        <v>143</v>
      </c>
      <c r="M28">
        <v>48</v>
      </c>
      <c r="N28">
        <v>35</v>
      </c>
      <c r="O28">
        <v>7</v>
      </c>
      <c r="P28">
        <v>18</v>
      </c>
      <c r="Q28">
        <v>75</v>
      </c>
      <c r="R28">
        <v>71</v>
      </c>
      <c r="S28" s="3">
        <f t="shared" si="5"/>
        <v>1.089795918367347</v>
      </c>
      <c r="T28" s="3">
        <f t="shared" si="6"/>
        <v>2.644897959183673</v>
      </c>
    </row>
    <row r="29" spans="1:20" ht="13.5">
      <c r="A29" s="1" t="s">
        <v>62</v>
      </c>
      <c r="B29" t="s">
        <v>189</v>
      </c>
      <c r="C29">
        <v>27</v>
      </c>
      <c r="D29" s="3">
        <f t="shared" si="3"/>
        <v>3.5290456431535273</v>
      </c>
      <c r="E29">
        <v>10</v>
      </c>
      <c r="F29">
        <v>9</v>
      </c>
      <c r="G29">
        <v>0</v>
      </c>
      <c r="H29">
        <v>0</v>
      </c>
      <c r="I29" s="2">
        <f t="shared" si="4"/>
        <v>0.5263157894736842</v>
      </c>
      <c r="J29" s="7">
        <v>160.66666666666666</v>
      </c>
      <c r="K29">
        <v>4</v>
      </c>
      <c r="L29">
        <v>151</v>
      </c>
      <c r="M29">
        <v>54</v>
      </c>
      <c r="N29">
        <v>21</v>
      </c>
      <c r="O29">
        <v>4</v>
      </c>
      <c r="P29">
        <v>20</v>
      </c>
      <c r="Q29">
        <v>63</v>
      </c>
      <c r="R29">
        <v>63</v>
      </c>
      <c r="S29" s="3">
        <f t="shared" si="5"/>
        <v>1.070539419087137</v>
      </c>
      <c r="T29" s="3">
        <f t="shared" si="6"/>
        <v>3.0248962655601663</v>
      </c>
    </row>
    <row r="30" spans="1:20" ht="13.5">
      <c r="A30" s="1" t="s">
        <v>66</v>
      </c>
      <c r="B30" t="s">
        <v>193</v>
      </c>
      <c r="C30">
        <v>7</v>
      </c>
      <c r="D30" s="3">
        <f t="shared" si="3"/>
        <v>3.581632653061225</v>
      </c>
      <c r="E30">
        <v>1</v>
      </c>
      <c r="F30">
        <v>0</v>
      </c>
      <c r="G30">
        <v>0</v>
      </c>
      <c r="H30">
        <v>0</v>
      </c>
      <c r="I30" s="2">
        <f t="shared" si="4"/>
        <v>1</v>
      </c>
      <c r="J30" s="7">
        <v>32.666666666666664</v>
      </c>
      <c r="K30">
        <v>0</v>
      </c>
      <c r="L30">
        <v>31</v>
      </c>
      <c r="M30">
        <v>3</v>
      </c>
      <c r="N30">
        <v>6</v>
      </c>
      <c r="O30">
        <v>0</v>
      </c>
      <c r="P30">
        <v>4</v>
      </c>
      <c r="Q30">
        <v>17</v>
      </c>
      <c r="R30">
        <v>13</v>
      </c>
      <c r="S30" s="3">
        <f t="shared" si="5"/>
        <v>1.1326530612244898</v>
      </c>
      <c r="T30" s="3">
        <f t="shared" si="6"/>
        <v>0.826530612244898</v>
      </c>
    </row>
    <row r="31" spans="1:20" ht="13.5">
      <c r="A31" s="1" t="s">
        <v>63</v>
      </c>
      <c r="B31" t="s">
        <v>181</v>
      </c>
      <c r="C31">
        <v>41</v>
      </c>
      <c r="D31" s="3">
        <f t="shared" si="3"/>
        <v>2.644329896907216</v>
      </c>
      <c r="E31">
        <v>8</v>
      </c>
      <c r="F31">
        <v>3</v>
      </c>
      <c r="G31">
        <v>0</v>
      </c>
      <c r="H31">
        <v>2</v>
      </c>
      <c r="I31" s="2">
        <f t="shared" si="4"/>
        <v>0.7272727272727273</v>
      </c>
      <c r="J31" s="7">
        <v>64.66666666666667</v>
      </c>
      <c r="K31">
        <v>0</v>
      </c>
      <c r="L31">
        <v>67</v>
      </c>
      <c r="M31">
        <v>28</v>
      </c>
      <c r="N31">
        <v>13</v>
      </c>
      <c r="O31">
        <v>2</v>
      </c>
      <c r="P31">
        <v>0</v>
      </c>
      <c r="Q31">
        <v>22</v>
      </c>
      <c r="R31">
        <v>19</v>
      </c>
      <c r="S31" s="3">
        <f t="shared" si="5"/>
        <v>1.2371134020618555</v>
      </c>
      <c r="T31" s="3">
        <f t="shared" si="6"/>
        <v>3.896907216494845</v>
      </c>
    </row>
    <row r="32" spans="1:20" ht="13.5">
      <c r="A32" s="1" t="s">
        <v>63</v>
      </c>
      <c r="B32" t="s">
        <v>192</v>
      </c>
      <c r="C32">
        <v>43</v>
      </c>
      <c r="D32" s="3">
        <f t="shared" si="3"/>
        <v>4.05</v>
      </c>
      <c r="E32">
        <v>2</v>
      </c>
      <c r="F32">
        <v>0</v>
      </c>
      <c r="G32">
        <v>5</v>
      </c>
      <c r="H32">
        <v>0</v>
      </c>
      <c r="I32" s="2">
        <f t="shared" si="4"/>
        <v>1</v>
      </c>
      <c r="J32" s="7">
        <v>53.333333333333336</v>
      </c>
      <c r="K32">
        <v>0</v>
      </c>
      <c r="L32">
        <v>61</v>
      </c>
      <c r="M32">
        <v>28</v>
      </c>
      <c r="N32">
        <v>12</v>
      </c>
      <c r="O32">
        <v>1</v>
      </c>
      <c r="P32">
        <v>1</v>
      </c>
      <c r="Q32">
        <v>25</v>
      </c>
      <c r="R32">
        <v>24</v>
      </c>
      <c r="S32" s="3">
        <f t="shared" si="5"/>
        <v>1.36875</v>
      </c>
      <c r="T32" s="3">
        <f t="shared" si="6"/>
        <v>4.7250000000000005</v>
      </c>
    </row>
    <row r="33" spans="1:20" ht="13.5">
      <c r="A33" s="1" t="s">
        <v>63</v>
      </c>
      <c r="B33" t="s">
        <v>151</v>
      </c>
      <c r="C33">
        <v>7</v>
      </c>
      <c r="D33" s="3">
        <f t="shared" si="3"/>
        <v>11.700000000000001</v>
      </c>
      <c r="E33">
        <v>0</v>
      </c>
      <c r="F33">
        <v>0</v>
      </c>
      <c r="G33">
        <v>0</v>
      </c>
      <c r="H33">
        <v>1</v>
      </c>
      <c r="I33" s="2">
        <v>0</v>
      </c>
      <c r="J33" s="7">
        <v>10</v>
      </c>
      <c r="K33">
        <v>0</v>
      </c>
      <c r="L33">
        <v>19</v>
      </c>
      <c r="M33">
        <v>2</v>
      </c>
      <c r="N33">
        <v>5</v>
      </c>
      <c r="O33">
        <v>0</v>
      </c>
      <c r="P33">
        <v>3</v>
      </c>
      <c r="Q33">
        <v>13</v>
      </c>
      <c r="R33">
        <v>13</v>
      </c>
      <c r="S33" s="3">
        <f t="shared" si="5"/>
        <v>2.4</v>
      </c>
      <c r="T33" s="3">
        <f t="shared" si="6"/>
        <v>1.8</v>
      </c>
    </row>
    <row r="34" spans="1:20" ht="13.5">
      <c r="A34" s="1" t="s">
        <v>67</v>
      </c>
      <c r="B34" t="s">
        <v>185</v>
      </c>
      <c r="C34">
        <v>6</v>
      </c>
      <c r="D34" s="3">
        <f t="shared" si="3"/>
        <v>9.529411764705882</v>
      </c>
      <c r="E34">
        <v>0</v>
      </c>
      <c r="F34">
        <v>1</v>
      </c>
      <c r="G34">
        <v>0</v>
      </c>
      <c r="H34">
        <v>0</v>
      </c>
      <c r="I34" s="2">
        <f t="shared" si="4"/>
        <v>0</v>
      </c>
      <c r="J34" s="7">
        <v>5.666666666666667</v>
      </c>
      <c r="K34">
        <v>0</v>
      </c>
      <c r="L34">
        <v>13</v>
      </c>
      <c r="M34">
        <v>0</v>
      </c>
      <c r="N34">
        <v>1</v>
      </c>
      <c r="O34">
        <v>0</v>
      </c>
      <c r="P34">
        <v>0</v>
      </c>
      <c r="Q34">
        <v>7</v>
      </c>
      <c r="R34">
        <v>6</v>
      </c>
      <c r="S34" s="3">
        <f t="shared" si="5"/>
        <v>2.4705882352941173</v>
      </c>
      <c r="T34" s="3">
        <f t="shared" si="6"/>
        <v>0</v>
      </c>
    </row>
    <row r="35" spans="1:20" ht="13.5">
      <c r="A35" s="1" t="s">
        <v>64</v>
      </c>
      <c r="B35" t="s">
        <v>142</v>
      </c>
      <c r="C35">
        <v>39</v>
      </c>
      <c r="D35" s="3">
        <f t="shared" si="3"/>
        <v>3.5</v>
      </c>
      <c r="E35">
        <v>4</v>
      </c>
      <c r="F35">
        <v>0</v>
      </c>
      <c r="G35">
        <v>0</v>
      </c>
      <c r="H35">
        <v>3</v>
      </c>
      <c r="I35" s="2">
        <f t="shared" si="4"/>
        <v>1</v>
      </c>
      <c r="J35" s="7">
        <v>54</v>
      </c>
      <c r="K35">
        <v>0</v>
      </c>
      <c r="L35">
        <v>58</v>
      </c>
      <c r="M35">
        <v>14</v>
      </c>
      <c r="N35">
        <v>7</v>
      </c>
      <c r="O35">
        <v>3</v>
      </c>
      <c r="P35">
        <v>6</v>
      </c>
      <c r="Q35">
        <v>25</v>
      </c>
      <c r="R35">
        <v>21</v>
      </c>
      <c r="S35" s="3">
        <f t="shared" si="5"/>
        <v>1.2037037037037037</v>
      </c>
      <c r="T35" s="3">
        <f t="shared" si="6"/>
        <v>2.333333333333333</v>
      </c>
    </row>
    <row r="36" spans="1:20" ht="13.5">
      <c r="A36" s="1" t="s">
        <v>65</v>
      </c>
      <c r="B36" t="s">
        <v>148</v>
      </c>
      <c r="C36">
        <v>43</v>
      </c>
      <c r="D36" s="3">
        <f t="shared" si="3"/>
        <v>2.440677966101695</v>
      </c>
      <c r="E36">
        <v>2</v>
      </c>
      <c r="F36">
        <v>0</v>
      </c>
      <c r="G36">
        <v>32</v>
      </c>
      <c r="H36">
        <v>2</v>
      </c>
      <c r="I36" s="2">
        <f t="shared" si="4"/>
        <v>1</v>
      </c>
      <c r="J36" s="7">
        <v>59</v>
      </c>
      <c r="K36">
        <v>0</v>
      </c>
      <c r="L36">
        <v>48</v>
      </c>
      <c r="M36">
        <v>20</v>
      </c>
      <c r="N36">
        <v>14</v>
      </c>
      <c r="O36">
        <v>3</v>
      </c>
      <c r="P36">
        <v>4</v>
      </c>
      <c r="Q36">
        <v>18</v>
      </c>
      <c r="R36">
        <v>16</v>
      </c>
      <c r="S36" s="3">
        <f t="shared" si="5"/>
        <v>1.0508474576271187</v>
      </c>
      <c r="T36" s="3">
        <f t="shared" si="6"/>
        <v>3.0508474576271185</v>
      </c>
    </row>
    <row r="37" spans="1:20" ht="13.5">
      <c r="A37" s="1" t="s">
        <v>61</v>
      </c>
      <c r="B37" t="s">
        <v>150</v>
      </c>
      <c r="C37">
        <v>13</v>
      </c>
      <c r="D37" s="3">
        <f t="shared" si="3"/>
        <v>4.47926267281106</v>
      </c>
      <c r="E37">
        <v>5</v>
      </c>
      <c r="F37">
        <v>3</v>
      </c>
      <c r="G37">
        <v>0</v>
      </c>
      <c r="H37">
        <v>0</v>
      </c>
      <c r="I37" s="2">
        <f t="shared" si="4"/>
        <v>0.625</v>
      </c>
      <c r="J37" s="7">
        <v>72.33333333333333</v>
      </c>
      <c r="K37">
        <v>1</v>
      </c>
      <c r="L37">
        <v>85</v>
      </c>
      <c r="M37">
        <v>56</v>
      </c>
      <c r="N37">
        <v>20</v>
      </c>
      <c r="O37">
        <v>3</v>
      </c>
      <c r="P37">
        <v>6</v>
      </c>
      <c r="Q37">
        <v>37</v>
      </c>
      <c r="R37">
        <v>36</v>
      </c>
      <c r="S37" s="3">
        <f t="shared" si="5"/>
        <v>1.4516129032258065</v>
      </c>
      <c r="T37" s="3">
        <f t="shared" si="6"/>
        <v>6.967741935483872</v>
      </c>
    </row>
    <row r="38" spans="1:20" ht="13.5">
      <c r="A38" s="1" t="s">
        <v>61</v>
      </c>
      <c r="B38" t="s">
        <v>152</v>
      </c>
      <c r="C38">
        <v>2</v>
      </c>
      <c r="D38" s="3">
        <f t="shared" si="3"/>
        <v>0</v>
      </c>
      <c r="E38">
        <v>0</v>
      </c>
      <c r="F38">
        <v>0</v>
      </c>
      <c r="G38">
        <v>0</v>
      </c>
      <c r="H38">
        <v>0</v>
      </c>
      <c r="I38" s="2">
        <v>0</v>
      </c>
      <c r="J38" s="7">
        <v>5</v>
      </c>
      <c r="K38">
        <v>0</v>
      </c>
      <c r="L38">
        <v>4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 s="3">
        <f t="shared" si="5"/>
        <v>0.8</v>
      </c>
      <c r="T38" s="3">
        <f t="shared" si="6"/>
        <v>1.8</v>
      </c>
    </row>
    <row r="39" spans="1:20" ht="13.5">
      <c r="A39" s="1" t="s">
        <v>61</v>
      </c>
      <c r="B39" t="s">
        <v>146</v>
      </c>
      <c r="C39" s="11" t="s">
        <v>155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61</v>
      </c>
      <c r="B40" t="s">
        <v>153</v>
      </c>
      <c r="C40">
        <v>35</v>
      </c>
      <c r="D40" s="3">
        <f t="shared" si="3"/>
        <v>3.333333333333333</v>
      </c>
      <c r="E40">
        <v>3</v>
      </c>
      <c r="F40">
        <v>2</v>
      </c>
      <c r="G40">
        <v>1</v>
      </c>
      <c r="H40">
        <v>3</v>
      </c>
      <c r="I40" s="2">
        <f t="shared" si="4"/>
        <v>0.6</v>
      </c>
      <c r="J40" s="7">
        <v>54</v>
      </c>
      <c r="K40">
        <v>0</v>
      </c>
      <c r="L40">
        <v>60</v>
      </c>
      <c r="M40">
        <v>23</v>
      </c>
      <c r="N40">
        <v>10</v>
      </c>
      <c r="O40">
        <v>3</v>
      </c>
      <c r="P40">
        <v>6</v>
      </c>
      <c r="Q40">
        <v>20</v>
      </c>
      <c r="R40">
        <v>20</v>
      </c>
      <c r="S40" s="3">
        <f t="shared" si="5"/>
        <v>1.2962962962962963</v>
      </c>
      <c r="T40" s="3">
        <f t="shared" si="6"/>
        <v>3.8333333333333335</v>
      </c>
    </row>
  </sheetData>
  <mergeCells count="3">
    <mergeCell ref="C19:R19"/>
    <mergeCell ref="C20:R20"/>
    <mergeCell ref="C39:T39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123</v>
      </c>
      <c r="C2">
        <v>144</v>
      </c>
      <c r="D2" s="2">
        <f>F2/E2</f>
        <v>0.2575107296137339</v>
      </c>
      <c r="E2">
        <v>466</v>
      </c>
      <c r="F2">
        <v>120</v>
      </c>
      <c r="G2">
        <v>4</v>
      </c>
      <c r="H2">
        <v>39</v>
      </c>
      <c r="I2" s="2">
        <f>(F2+J2)/(E2+J2+M2)</f>
        <v>0.32815533980582523</v>
      </c>
      <c r="J2">
        <v>49</v>
      </c>
      <c r="K2">
        <v>47</v>
      </c>
      <c r="L2">
        <v>0</v>
      </c>
      <c r="M2">
        <v>0</v>
      </c>
      <c r="N2">
        <v>39</v>
      </c>
      <c r="O2">
        <v>0</v>
      </c>
      <c r="P2" s="2">
        <v>0.253</v>
      </c>
      <c r="Q2" s="2">
        <v>0.421</v>
      </c>
      <c r="R2" s="2">
        <f>I2+Q2</f>
        <v>0.7491553398058253</v>
      </c>
    </row>
    <row r="3" spans="1:18" ht="13.5">
      <c r="A3">
        <v>2</v>
      </c>
      <c r="B3" t="s">
        <v>160</v>
      </c>
      <c r="C3">
        <v>144</v>
      </c>
      <c r="D3" s="2">
        <f aca="true" t="shared" si="0" ref="D3:D19">F3/E3</f>
        <v>0.19821826280623608</v>
      </c>
      <c r="E3">
        <v>449</v>
      </c>
      <c r="F3">
        <v>89</v>
      </c>
      <c r="G3">
        <v>1</v>
      </c>
      <c r="H3">
        <v>32</v>
      </c>
      <c r="I3" s="2">
        <f aca="true" t="shared" si="1" ref="I3:I19">(F3+J3)/(E3+J3+M3)</f>
        <v>0.2302771855010661</v>
      </c>
      <c r="J3">
        <v>19</v>
      </c>
      <c r="K3">
        <v>60</v>
      </c>
      <c r="L3">
        <v>26</v>
      </c>
      <c r="M3">
        <v>1</v>
      </c>
      <c r="N3">
        <v>5</v>
      </c>
      <c r="O3">
        <v>11</v>
      </c>
      <c r="P3" s="2">
        <v>0.2</v>
      </c>
      <c r="Q3" s="2">
        <v>0.263</v>
      </c>
      <c r="R3" s="2">
        <f aca="true" t="shared" si="2" ref="R3:R19">I3+Q3</f>
        <v>0.49327718550106614</v>
      </c>
    </row>
    <row r="4" spans="1:18" ht="13.5">
      <c r="A4">
        <v>3</v>
      </c>
      <c r="B4" t="s">
        <v>122</v>
      </c>
      <c r="C4">
        <v>143</v>
      </c>
      <c r="D4" s="2">
        <f t="shared" si="0"/>
        <v>0.2541528239202658</v>
      </c>
      <c r="E4">
        <v>602</v>
      </c>
      <c r="F4">
        <v>153</v>
      </c>
      <c r="G4">
        <v>24</v>
      </c>
      <c r="H4">
        <v>91</v>
      </c>
      <c r="I4" s="2">
        <f t="shared" si="1"/>
        <v>0.28955696202531644</v>
      </c>
      <c r="J4">
        <v>30</v>
      </c>
      <c r="K4">
        <v>58</v>
      </c>
      <c r="L4">
        <v>0</v>
      </c>
      <c r="M4">
        <v>0</v>
      </c>
      <c r="N4">
        <v>4</v>
      </c>
      <c r="O4">
        <v>14</v>
      </c>
      <c r="P4" s="2">
        <v>0.316</v>
      </c>
      <c r="Q4" s="2">
        <v>0.432</v>
      </c>
      <c r="R4" s="2">
        <f t="shared" si="2"/>
        <v>0.7215569620253164</v>
      </c>
    </row>
    <row r="5" spans="1:18" ht="13.5">
      <c r="A5">
        <v>4</v>
      </c>
      <c r="B5" t="s">
        <v>207</v>
      </c>
      <c r="C5">
        <v>144</v>
      </c>
      <c r="D5" s="2">
        <f t="shared" si="0"/>
        <v>0.2562814070351759</v>
      </c>
      <c r="E5">
        <v>597</v>
      </c>
      <c r="F5">
        <v>153</v>
      </c>
      <c r="G5">
        <v>44</v>
      </c>
      <c r="H5">
        <v>101</v>
      </c>
      <c r="I5" s="2">
        <f t="shared" si="1"/>
        <v>0.28019323671497587</v>
      </c>
      <c r="J5">
        <v>21</v>
      </c>
      <c r="K5">
        <v>68</v>
      </c>
      <c r="L5">
        <v>0</v>
      </c>
      <c r="M5">
        <v>3</v>
      </c>
      <c r="N5">
        <v>4</v>
      </c>
      <c r="O5">
        <v>2</v>
      </c>
      <c r="P5" s="2">
        <v>0.3</v>
      </c>
      <c r="Q5" s="2">
        <v>0.538</v>
      </c>
      <c r="R5" s="2">
        <f t="shared" si="2"/>
        <v>0.8181932367149759</v>
      </c>
    </row>
    <row r="6" spans="1:18" ht="13.5">
      <c r="A6">
        <v>5</v>
      </c>
      <c r="B6" t="s">
        <v>158</v>
      </c>
      <c r="C6">
        <v>144</v>
      </c>
      <c r="D6" s="2">
        <f t="shared" si="0"/>
        <v>0.2701252236135957</v>
      </c>
      <c r="E6">
        <v>559</v>
      </c>
      <c r="F6">
        <v>151</v>
      </c>
      <c r="G6">
        <v>25</v>
      </c>
      <c r="H6">
        <v>83</v>
      </c>
      <c r="I6" s="2">
        <f t="shared" si="1"/>
        <v>0.3228476821192053</v>
      </c>
      <c r="J6">
        <v>44</v>
      </c>
      <c r="K6">
        <v>40</v>
      </c>
      <c r="L6">
        <v>0</v>
      </c>
      <c r="M6">
        <v>1</v>
      </c>
      <c r="N6">
        <v>0</v>
      </c>
      <c r="O6">
        <v>4</v>
      </c>
      <c r="P6" s="2">
        <v>0.299</v>
      </c>
      <c r="Q6" s="2">
        <v>0.487</v>
      </c>
      <c r="R6" s="2">
        <f t="shared" si="2"/>
        <v>0.8098476821192053</v>
      </c>
    </row>
    <row r="7" spans="1:18" ht="13.5">
      <c r="A7">
        <v>6</v>
      </c>
      <c r="B7" t="s">
        <v>120</v>
      </c>
      <c r="C7">
        <v>140</v>
      </c>
      <c r="D7" s="2">
        <f t="shared" si="0"/>
        <v>0.2796116504854369</v>
      </c>
      <c r="E7">
        <v>515</v>
      </c>
      <c r="F7">
        <v>144</v>
      </c>
      <c r="G7">
        <v>7</v>
      </c>
      <c r="H7">
        <v>57</v>
      </c>
      <c r="I7" s="2">
        <f t="shared" si="1"/>
        <v>0.325497287522604</v>
      </c>
      <c r="J7">
        <v>36</v>
      </c>
      <c r="K7">
        <v>39</v>
      </c>
      <c r="L7">
        <v>0</v>
      </c>
      <c r="M7">
        <v>2</v>
      </c>
      <c r="N7">
        <v>17</v>
      </c>
      <c r="O7">
        <v>0</v>
      </c>
      <c r="P7" s="2">
        <v>0.26</v>
      </c>
      <c r="Q7" s="2">
        <v>0.431</v>
      </c>
      <c r="R7" s="2">
        <f t="shared" si="2"/>
        <v>0.7564972875226039</v>
      </c>
    </row>
    <row r="8" spans="1:18" ht="13.5">
      <c r="A8">
        <v>7</v>
      </c>
      <c r="B8" t="s">
        <v>162</v>
      </c>
      <c r="C8">
        <v>144</v>
      </c>
      <c r="D8" s="2">
        <f t="shared" si="0"/>
        <v>0.2602040816326531</v>
      </c>
      <c r="E8">
        <v>392</v>
      </c>
      <c r="F8">
        <v>102</v>
      </c>
      <c r="G8">
        <v>8</v>
      </c>
      <c r="H8">
        <v>49</v>
      </c>
      <c r="I8" s="2">
        <f t="shared" si="1"/>
        <v>0.30288461538461536</v>
      </c>
      <c r="J8">
        <v>24</v>
      </c>
      <c r="K8">
        <v>52</v>
      </c>
      <c r="L8">
        <v>18</v>
      </c>
      <c r="M8">
        <v>0</v>
      </c>
      <c r="N8">
        <v>4</v>
      </c>
      <c r="O8">
        <v>6</v>
      </c>
      <c r="P8" s="2">
        <v>0.301</v>
      </c>
      <c r="Q8" s="2">
        <v>0.385</v>
      </c>
      <c r="R8" s="2">
        <f t="shared" si="2"/>
        <v>0.6878846153846154</v>
      </c>
    </row>
    <row r="9" spans="1:18" ht="13.5">
      <c r="A9">
        <v>8</v>
      </c>
      <c r="B9" t="s">
        <v>125</v>
      </c>
      <c r="C9">
        <v>144</v>
      </c>
      <c r="D9" s="2">
        <f t="shared" si="0"/>
        <v>0.27835051546391754</v>
      </c>
      <c r="E9">
        <v>388</v>
      </c>
      <c r="F9">
        <v>108</v>
      </c>
      <c r="G9">
        <v>7</v>
      </c>
      <c r="H9">
        <v>48</v>
      </c>
      <c r="I9" s="2">
        <f t="shared" si="1"/>
        <v>0.3269230769230769</v>
      </c>
      <c r="J9">
        <v>28</v>
      </c>
      <c r="K9">
        <v>37</v>
      </c>
      <c r="L9">
        <v>11</v>
      </c>
      <c r="M9">
        <v>0</v>
      </c>
      <c r="N9">
        <v>10</v>
      </c>
      <c r="O9">
        <v>13</v>
      </c>
      <c r="P9" s="2">
        <v>0.298</v>
      </c>
      <c r="Q9" s="2">
        <v>0.433</v>
      </c>
      <c r="R9" s="2">
        <f t="shared" si="2"/>
        <v>0.7599230769230769</v>
      </c>
    </row>
    <row r="10" spans="1:18" ht="13.5">
      <c r="A10" s="1">
        <v>9</v>
      </c>
      <c r="B10" t="s">
        <v>161</v>
      </c>
      <c r="C10">
        <v>144</v>
      </c>
      <c r="D10" s="2">
        <f t="shared" si="0"/>
        <v>0.24079320113314448</v>
      </c>
      <c r="E10">
        <v>353</v>
      </c>
      <c r="F10">
        <v>85</v>
      </c>
      <c r="G10">
        <v>5</v>
      </c>
      <c r="H10">
        <v>33</v>
      </c>
      <c r="I10" s="2">
        <f t="shared" si="1"/>
        <v>0.2872340425531915</v>
      </c>
      <c r="J10">
        <v>23</v>
      </c>
      <c r="K10">
        <v>48</v>
      </c>
      <c r="L10">
        <v>6</v>
      </c>
      <c r="M10">
        <v>0</v>
      </c>
      <c r="N10">
        <v>6</v>
      </c>
      <c r="O10">
        <v>3</v>
      </c>
      <c r="P10" s="2">
        <v>0.232</v>
      </c>
      <c r="Q10" s="2">
        <v>0.329</v>
      </c>
      <c r="R10" s="2">
        <f t="shared" si="2"/>
        <v>0.6162340425531916</v>
      </c>
    </row>
    <row r="11" spans="1:18" ht="13.5">
      <c r="A11" s="1" t="s">
        <v>1</v>
      </c>
      <c r="B11" t="s">
        <v>219</v>
      </c>
      <c r="C11">
        <v>69</v>
      </c>
      <c r="D11" s="2">
        <f t="shared" si="0"/>
        <v>0.17391304347826086</v>
      </c>
      <c r="E11">
        <v>69</v>
      </c>
      <c r="F11">
        <v>12</v>
      </c>
      <c r="G11">
        <v>0</v>
      </c>
      <c r="H11">
        <v>4</v>
      </c>
      <c r="I11" s="2">
        <f t="shared" si="1"/>
        <v>0.2191780821917808</v>
      </c>
      <c r="J11">
        <v>4</v>
      </c>
      <c r="K11">
        <v>6</v>
      </c>
      <c r="L11">
        <v>0</v>
      </c>
      <c r="M11">
        <v>0</v>
      </c>
      <c r="N11">
        <v>3</v>
      </c>
      <c r="O11">
        <v>0</v>
      </c>
      <c r="P11" s="2">
        <v>0.222</v>
      </c>
      <c r="Q11" s="2">
        <v>0.188</v>
      </c>
      <c r="R11" s="2">
        <f t="shared" si="2"/>
        <v>0.4071780821917808</v>
      </c>
    </row>
    <row r="12" spans="1:18" ht="13.5">
      <c r="A12" s="1" t="s">
        <v>1</v>
      </c>
      <c r="B12" t="s">
        <v>128</v>
      </c>
      <c r="C12">
        <v>95</v>
      </c>
      <c r="D12" s="2">
        <f t="shared" si="0"/>
        <v>0.2318840579710145</v>
      </c>
      <c r="E12">
        <v>69</v>
      </c>
      <c r="F12">
        <v>16</v>
      </c>
      <c r="G12">
        <v>0</v>
      </c>
      <c r="H12">
        <v>5</v>
      </c>
      <c r="I12" s="2">
        <f t="shared" si="1"/>
        <v>0.2535211267605634</v>
      </c>
      <c r="J12">
        <v>2</v>
      </c>
      <c r="K12">
        <v>7</v>
      </c>
      <c r="L12">
        <v>1</v>
      </c>
      <c r="M12">
        <v>0</v>
      </c>
      <c r="N12">
        <v>0</v>
      </c>
      <c r="O12">
        <v>2</v>
      </c>
      <c r="P12" s="2">
        <v>0.25</v>
      </c>
      <c r="Q12" s="2">
        <v>0.261</v>
      </c>
      <c r="R12" s="2">
        <f t="shared" si="2"/>
        <v>0.5145211267605634</v>
      </c>
    </row>
    <row r="13" spans="1:18" ht="13.5">
      <c r="A13" s="1" t="s">
        <v>1</v>
      </c>
      <c r="B13" t="s">
        <v>163</v>
      </c>
      <c r="C13">
        <v>44</v>
      </c>
      <c r="D13" s="2">
        <f t="shared" si="0"/>
        <v>0.2</v>
      </c>
      <c r="E13">
        <v>55</v>
      </c>
      <c r="F13">
        <v>11</v>
      </c>
      <c r="G13">
        <v>0</v>
      </c>
      <c r="H13">
        <v>3</v>
      </c>
      <c r="I13" s="2">
        <f t="shared" si="1"/>
        <v>0.2413793103448276</v>
      </c>
      <c r="J13">
        <v>3</v>
      </c>
      <c r="K13">
        <v>6</v>
      </c>
      <c r="L13">
        <v>0</v>
      </c>
      <c r="M13">
        <v>0</v>
      </c>
      <c r="N13">
        <v>0</v>
      </c>
      <c r="O13">
        <v>0</v>
      </c>
      <c r="P13" s="2">
        <v>0.067</v>
      </c>
      <c r="Q13" s="2">
        <v>0.236</v>
      </c>
      <c r="R13" s="2">
        <f t="shared" si="2"/>
        <v>0.4773793103448276</v>
      </c>
    </row>
    <row r="14" spans="1:18" ht="13.5">
      <c r="A14" s="1" t="s">
        <v>1</v>
      </c>
      <c r="B14" t="s">
        <v>130</v>
      </c>
      <c r="C14">
        <v>92</v>
      </c>
      <c r="D14" s="2">
        <f t="shared" si="0"/>
        <v>0.22580645161290322</v>
      </c>
      <c r="E14">
        <v>124</v>
      </c>
      <c r="F14">
        <v>28</v>
      </c>
      <c r="G14">
        <v>0</v>
      </c>
      <c r="H14">
        <v>11</v>
      </c>
      <c r="I14" s="2">
        <f t="shared" si="1"/>
        <v>0.232</v>
      </c>
      <c r="J14">
        <v>1</v>
      </c>
      <c r="K14">
        <v>13</v>
      </c>
      <c r="L14">
        <v>3</v>
      </c>
      <c r="M14">
        <v>0</v>
      </c>
      <c r="N14">
        <v>1</v>
      </c>
      <c r="O14">
        <v>1</v>
      </c>
      <c r="P14" s="2">
        <v>0.267</v>
      </c>
      <c r="Q14" s="2">
        <v>0.282</v>
      </c>
      <c r="R14" s="2">
        <f t="shared" si="2"/>
        <v>0.514</v>
      </c>
    </row>
    <row r="15" spans="1:18" ht="13.5">
      <c r="A15" s="1" t="s">
        <v>1</v>
      </c>
      <c r="B15" t="s">
        <v>131</v>
      </c>
      <c r="C15">
        <v>106</v>
      </c>
      <c r="D15" s="2">
        <f t="shared" si="0"/>
        <v>0.2196969696969697</v>
      </c>
      <c r="E15">
        <v>132</v>
      </c>
      <c r="F15">
        <v>29</v>
      </c>
      <c r="G15">
        <v>4</v>
      </c>
      <c r="H15">
        <v>18</v>
      </c>
      <c r="I15" s="2">
        <f t="shared" si="1"/>
        <v>0.23357664233576642</v>
      </c>
      <c r="J15">
        <v>3</v>
      </c>
      <c r="K15">
        <v>28</v>
      </c>
      <c r="L15">
        <v>4</v>
      </c>
      <c r="M15">
        <v>2</v>
      </c>
      <c r="N15">
        <v>0</v>
      </c>
      <c r="O15">
        <v>0</v>
      </c>
      <c r="P15" s="2">
        <v>0.28</v>
      </c>
      <c r="Q15" s="2">
        <v>0.371</v>
      </c>
      <c r="R15" s="2">
        <f t="shared" si="2"/>
        <v>0.6045766423357664</v>
      </c>
    </row>
    <row r="16" spans="1:18" ht="13.5">
      <c r="A16" s="1" t="s">
        <v>1</v>
      </c>
      <c r="B16" t="s">
        <v>132</v>
      </c>
      <c r="C16">
        <v>87</v>
      </c>
      <c r="D16" s="2">
        <f t="shared" si="0"/>
        <v>0.28205128205128205</v>
      </c>
      <c r="E16">
        <v>78</v>
      </c>
      <c r="F16">
        <v>22</v>
      </c>
      <c r="G16">
        <v>0</v>
      </c>
      <c r="H16">
        <v>4</v>
      </c>
      <c r="I16" s="2">
        <f t="shared" si="1"/>
        <v>0.2911392405063291</v>
      </c>
      <c r="J16">
        <v>1</v>
      </c>
      <c r="K16">
        <v>7</v>
      </c>
      <c r="L16">
        <v>4</v>
      </c>
      <c r="M16">
        <v>0</v>
      </c>
      <c r="N16">
        <v>8</v>
      </c>
      <c r="O16">
        <v>3</v>
      </c>
      <c r="P16" s="2">
        <v>0.313</v>
      </c>
      <c r="Q16" s="2">
        <v>0.282</v>
      </c>
      <c r="R16" s="2">
        <f t="shared" si="2"/>
        <v>0.5731392405063291</v>
      </c>
    </row>
    <row r="17" spans="1:18" ht="13.5">
      <c r="A17" s="1" t="s">
        <v>1</v>
      </c>
      <c r="B17" t="s">
        <v>137</v>
      </c>
      <c r="C17">
        <v>16</v>
      </c>
      <c r="D17" s="2">
        <f t="shared" si="0"/>
        <v>0.19047619047619047</v>
      </c>
      <c r="E17">
        <v>21</v>
      </c>
      <c r="F17">
        <v>4</v>
      </c>
      <c r="G17">
        <v>0</v>
      </c>
      <c r="H17">
        <v>1</v>
      </c>
      <c r="I17" s="2">
        <f t="shared" si="1"/>
        <v>0.2916666666666667</v>
      </c>
      <c r="J17">
        <v>3</v>
      </c>
      <c r="K17">
        <v>2</v>
      </c>
      <c r="L17">
        <v>1</v>
      </c>
      <c r="M17">
        <v>0</v>
      </c>
      <c r="N17">
        <v>0</v>
      </c>
      <c r="O17">
        <v>0</v>
      </c>
      <c r="P17" s="2">
        <v>0.4</v>
      </c>
      <c r="Q17" s="2">
        <v>0.286</v>
      </c>
      <c r="R17" s="2">
        <f t="shared" si="2"/>
        <v>0.5776666666666667</v>
      </c>
    </row>
    <row r="18" spans="1:18" ht="13.5">
      <c r="A18" s="1" t="s">
        <v>61</v>
      </c>
      <c r="B18" t="s">
        <v>213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166</v>
      </c>
      <c r="C19">
        <v>107</v>
      </c>
      <c r="D19" s="2">
        <f t="shared" si="0"/>
        <v>0.20279720279720279</v>
      </c>
      <c r="E19">
        <v>143</v>
      </c>
      <c r="F19">
        <v>29</v>
      </c>
      <c r="G19">
        <v>4</v>
      </c>
      <c r="H19">
        <v>12</v>
      </c>
      <c r="I19" s="2">
        <f t="shared" si="1"/>
        <v>0.24342105263157895</v>
      </c>
      <c r="J19">
        <v>8</v>
      </c>
      <c r="K19">
        <v>17</v>
      </c>
      <c r="L19">
        <v>2</v>
      </c>
      <c r="M19">
        <v>1</v>
      </c>
      <c r="N19">
        <v>4</v>
      </c>
      <c r="O19">
        <v>1</v>
      </c>
      <c r="P19" s="2">
        <v>0.318</v>
      </c>
      <c r="Q19" s="2">
        <v>0.336</v>
      </c>
      <c r="R19" s="2">
        <f t="shared" si="2"/>
        <v>0.579421052631579</v>
      </c>
    </row>
    <row r="20" spans="1:18" ht="13.5">
      <c r="A20" s="1" t="s">
        <v>61</v>
      </c>
      <c r="B20" t="s">
        <v>197</v>
      </c>
      <c r="C20" s="11" t="s">
        <v>154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61</v>
      </c>
      <c r="B21" t="s">
        <v>136</v>
      </c>
      <c r="C21" s="11" t="s">
        <v>154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191</v>
      </c>
      <c r="C25">
        <v>28</v>
      </c>
      <c r="D25" s="3">
        <f>R25/J25*9</f>
        <v>6.693593314763231</v>
      </c>
      <c r="E25">
        <v>3</v>
      </c>
      <c r="F25">
        <v>17</v>
      </c>
      <c r="G25">
        <v>0</v>
      </c>
      <c r="H25">
        <v>0</v>
      </c>
      <c r="I25" s="2">
        <f>E25/(E25+F25)</f>
        <v>0.15</v>
      </c>
      <c r="J25" s="7">
        <v>119.66666666666667</v>
      </c>
      <c r="K25">
        <v>0</v>
      </c>
      <c r="L25">
        <v>153</v>
      </c>
      <c r="M25">
        <v>42</v>
      </c>
      <c r="N25">
        <v>39</v>
      </c>
      <c r="O25">
        <v>7</v>
      </c>
      <c r="P25">
        <v>15</v>
      </c>
      <c r="Q25">
        <v>93</v>
      </c>
      <c r="R25">
        <v>89</v>
      </c>
      <c r="S25" s="3">
        <f>(L25+N25)/J25</f>
        <v>1.6044568245125348</v>
      </c>
      <c r="T25" s="3">
        <f>M25/J25*9</f>
        <v>3.1587743732590527</v>
      </c>
    </row>
    <row r="26" spans="1:20" ht="13.5">
      <c r="A26" s="1" t="s">
        <v>62</v>
      </c>
      <c r="B26" t="s">
        <v>167</v>
      </c>
      <c r="C26">
        <v>28</v>
      </c>
      <c r="D26" s="3">
        <f aca="true" t="shared" si="3" ref="D26:D40">R26/J26*9</f>
        <v>3.288164665523156</v>
      </c>
      <c r="E26">
        <v>14</v>
      </c>
      <c r="F26">
        <v>6</v>
      </c>
      <c r="G26">
        <v>0</v>
      </c>
      <c r="H26">
        <v>0</v>
      </c>
      <c r="I26" s="2">
        <f aca="true" t="shared" si="4" ref="I26:I40">E26/(E26+F26)</f>
        <v>0.7</v>
      </c>
      <c r="J26" s="7">
        <v>194.33333333333334</v>
      </c>
      <c r="K26">
        <v>6</v>
      </c>
      <c r="L26">
        <v>178</v>
      </c>
      <c r="M26">
        <v>69</v>
      </c>
      <c r="N26">
        <v>30</v>
      </c>
      <c r="O26">
        <v>7</v>
      </c>
      <c r="P26">
        <v>21</v>
      </c>
      <c r="Q26">
        <v>73</v>
      </c>
      <c r="R26">
        <v>71</v>
      </c>
      <c r="S26" s="3">
        <f aca="true" t="shared" si="5" ref="S26:S40">(L26+N26)/J26</f>
        <v>1.0703259005145798</v>
      </c>
      <c r="T26" s="3">
        <f aca="true" t="shared" si="6" ref="T26:T40">M26/J26*9</f>
        <v>3.1955403087478556</v>
      </c>
    </row>
    <row r="27" spans="1:20" ht="13.5">
      <c r="A27" s="1" t="s">
        <v>62</v>
      </c>
      <c r="B27" t="s">
        <v>183</v>
      </c>
      <c r="C27">
        <v>29</v>
      </c>
      <c r="D27" s="3">
        <f t="shared" si="3"/>
        <v>2.8</v>
      </c>
      <c r="E27">
        <v>14</v>
      </c>
      <c r="F27">
        <v>8</v>
      </c>
      <c r="G27">
        <v>0</v>
      </c>
      <c r="H27">
        <v>0</v>
      </c>
      <c r="I27" s="2">
        <f t="shared" si="4"/>
        <v>0.6363636363636364</v>
      </c>
      <c r="J27" s="7">
        <v>180</v>
      </c>
      <c r="K27">
        <v>4</v>
      </c>
      <c r="L27">
        <v>170</v>
      </c>
      <c r="M27">
        <v>93</v>
      </c>
      <c r="N27">
        <v>27</v>
      </c>
      <c r="O27">
        <v>2</v>
      </c>
      <c r="P27">
        <v>11</v>
      </c>
      <c r="Q27">
        <v>59</v>
      </c>
      <c r="R27">
        <v>56</v>
      </c>
      <c r="S27" s="3">
        <f t="shared" si="5"/>
        <v>1.0944444444444446</v>
      </c>
      <c r="T27" s="3">
        <f t="shared" si="6"/>
        <v>4.65</v>
      </c>
    </row>
    <row r="28" spans="1:20" ht="13.5">
      <c r="A28" s="1" t="s">
        <v>62</v>
      </c>
      <c r="B28" t="s">
        <v>177</v>
      </c>
      <c r="C28">
        <v>27</v>
      </c>
      <c r="D28" s="3">
        <f t="shared" si="3"/>
        <v>3.6150627615062763</v>
      </c>
      <c r="E28">
        <v>9</v>
      </c>
      <c r="F28">
        <v>8</v>
      </c>
      <c r="G28">
        <v>0</v>
      </c>
      <c r="H28">
        <v>0</v>
      </c>
      <c r="I28" s="2">
        <f t="shared" si="4"/>
        <v>0.5294117647058824</v>
      </c>
      <c r="J28" s="7">
        <v>159.33333333333334</v>
      </c>
      <c r="K28">
        <v>0</v>
      </c>
      <c r="L28">
        <v>152</v>
      </c>
      <c r="M28">
        <v>53</v>
      </c>
      <c r="N28">
        <v>45</v>
      </c>
      <c r="O28">
        <v>0</v>
      </c>
      <c r="P28">
        <v>21</v>
      </c>
      <c r="Q28">
        <v>68</v>
      </c>
      <c r="R28">
        <v>64</v>
      </c>
      <c r="S28" s="3">
        <f t="shared" si="5"/>
        <v>1.2364016736401673</v>
      </c>
      <c r="T28" s="3">
        <f t="shared" si="6"/>
        <v>2.993723849372385</v>
      </c>
    </row>
    <row r="29" spans="1:20" ht="13.5">
      <c r="A29" s="1" t="s">
        <v>62</v>
      </c>
      <c r="B29" t="s">
        <v>189</v>
      </c>
      <c r="C29">
        <v>27</v>
      </c>
      <c r="D29" s="3">
        <f t="shared" si="3"/>
        <v>3.030060120240481</v>
      </c>
      <c r="E29">
        <v>11</v>
      </c>
      <c r="F29">
        <v>12</v>
      </c>
      <c r="G29">
        <v>0</v>
      </c>
      <c r="H29">
        <v>0</v>
      </c>
      <c r="I29" s="2">
        <f t="shared" si="4"/>
        <v>0.4782608695652174</v>
      </c>
      <c r="J29" s="7">
        <v>166.33333333333334</v>
      </c>
      <c r="K29">
        <v>4</v>
      </c>
      <c r="L29">
        <v>154</v>
      </c>
      <c r="M29">
        <v>47</v>
      </c>
      <c r="N29">
        <v>17</v>
      </c>
      <c r="O29">
        <v>1</v>
      </c>
      <c r="P29">
        <v>16</v>
      </c>
      <c r="Q29">
        <v>60</v>
      </c>
      <c r="R29">
        <v>56</v>
      </c>
      <c r="S29" s="3">
        <f t="shared" si="5"/>
        <v>1.028056112224449</v>
      </c>
      <c r="T29" s="3">
        <f t="shared" si="6"/>
        <v>2.5430861723446894</v>
      </c>
    </row>
    <row r="30" spans="1:20" ht="13.5">
      <c r="A30" s="1" t="s">
        <v>66</v>
      </c>
      <c r="B30" t="s">
        <v>193</v>
      </c>
      <c r="C30">
        <v>15</v>
      </c>
      <c r="D30" s="3">
        <f t="shared" si="3"/>
        <v>3.7366071428571423</v>
      </c>
      <c r="E30">
        <v>3</v>
      </c>
      <c r="F30">
        <v>1</v>
      </c>
      <c r="G30">
        <v>0</v>
      </c>
      <c r="H30">
        <v>0</v>
      </c>
      <c r="I30" s="2">
        <f t="shared" si="4"/>
        <v>0.75</v>
      </c>
      <c r="J30" s="7">
        <v>74.66666666666667</v>
      </c>
      <c r="K30">
        <v>1</v>
      </c>
      <c r="L30">
        <v>67</v>
      </c>
      <c r="M30">
        <v>21</v>
      </c>
      <c r="N30">
        <v>21</v>
      </c>
      <c r="O30">
        <v>3</v>
      </c>
      <c r="P30">
        <v>5</v>
      </c>
      <c r="Q30">
        <v>31</v>
      </c>
      <c r="R30">
        <v>31</v>
      </c>
      <c r="S30" s="3">
        <f t="shared" si="5"/>
        <v>1.1785714285714286</v>
      </c>
      <c r="T30" s="3">
        <f t="shared" si="6"/>
        <v>2.53125</v>
      </c>
    </row>
    <row r="31" spans="1:20" ht="13.5">
      <c r="A31" s="1" t="s">
        <v>63</v>
      </c>
      <c r="B31" t="s">
        <v>181</v>
      </c>
      <c r="C31">
        <v>47</v>
      </c>
      <c r="D31" s="3">
        <f t="shared" si="3"/>
        <v>4.919491525423728</v>
      </c>
      <c r="E31">
        <v>8</v>
      </c>
      <c r="F31">
        <v>4</v>
      </c>
      <c r="G31">
        <v>1</v>
      </c>
      <c r="H31">
        <v>5</v>
      </c>
      <c r="I31" s="2">
        <f t="shared" si="4"/>
        <v>0.6666666666666666</v>
      </c>
      <c r="J31" s="7">
        <v>78.66666666666667</v>
      </c>
      <c r="K31">
        <v>0</v>
      </c>
      <c r="L31">
        <v>97</v>
      </c>
      <c r="M31">
        <v>28</v>
      </c>
      <c r="N31">
        <v>16</v>
      </c>
      <c r="O31">
        <v>1</v>
      </c>
      <c r="P31">
        <v>12</v>
      </c>
      <c r="Q31">
        <v>44</v>
      </c>
      <c r="R31">
        <v>43</v>
      </c>
      <c r="S31" s="3">
        <f t="shared" si="5"/>
        <v>1.4364406779661016</v>
      </c>
      <c r="T31" s="3">
        <f t="shared" si="6"/>
        <v>3.2033898305084745</v>
      </c>
    </row>
    <row r="32" spans="1:20" ht="13.5">
      <c r="A32" s="1" t="s">
        <v>63</v>
      </c>
      <c r="B32" t="s">
        <v>192</v>
      </c>
      <c r="C32">
        <v>22</v>
      </c>
      <c r="D32" s="3">
        <f t="shared" si="3"/>
        <v>3.2282608695652173</v>
      </c>
      <c r="E32">
        <v>1</v>
      </c>
      <c r="F32">
        <v>2</v>
      </c>
      <c r="G32">
        <v>0</v>
      </c>
      <c r="H32">
        <v>2</v>
      </c>
      <c r="I32" s="2">
        <f t="shared" si="4"/>
        <v>0.3333333333333333</v>
      </c>
      <c r="J32" s="7">
        <v>30.666666666666668</v>
      </c>
      <c r="K32">
        <v>0</v>
      </c>
      <c r="L32">
        <v>28</v>
      </c>
      <c r="M32">
        <v>15</v>
      </c>
      <c r="N32">
        <v>9</v>
      </c>
      <c r="O32">
        <v>0</v>
      </c>
      <c r="P32">
        <v>6</v>
      </c>
      <c r="Q32">
        <v>11</v>
      </c>
      <c r="R32">
        <v>11</v>
      </c>
      <c r="S32" s="3">
        <f t="shared" si="5"/>
        <v>1.2065217391304348</v>
      </c>
      <c r="T32" s="3">
        <f t="shared" si="6"/>
        <v>4.4021739130434785</v>
      </c>
    </row>
    <row r="33" spans="1:20" ht="13.5">
      <c r="A33" s="1" t="s">
        <v>63</v>
      </c>
      <c r="B33" t="s">
        <v>168</v>
      </c>
      <c r="C33">
        <v>40</v>
      </c>
      <c r="D33" s="3">
        <f t="shared" si="3"/>
        <v>4.359375</v>
      </c>
      <c r="E33">
        <v>0</v>
      </c>
      <c r="F33">
        <v>2</v>
      </c>
      <c r="G33">
        <v>0</v>
      </c>
      <c r="H33">
        <v>4</v>
      </c>
      <c r="I33" s="2">
        <f t="shared" si="4"/>
        <v>0</v>
      </c>
      <c r="J33" s="7">
        <v>64</v>
      </c>
      <c r="K33">
        <v>0</v>
      </c>
      <c r="L33">
        <v>73</v>
      </c>
      <c r="M33">
        <v>17</v>
      </c>
      <c r="N33">
        <v>12</v>
      </c>
      <c r="O33">
        <v>2</v>
      </c>
      <c r="P33">
        <v>11</v>
      </c>
      <c r="Q33">
        <v>33</v>
      </c>
      <c r="R33">
        <v>31</v>
      </c>
      <c r="S33" s="3">
        <f t="shared" si="5"/>
        <v>1.328125</v>
      </c>
      <c r="T33" s="3">
        <f t="shared" si="6"/>
        <v>2.390625</v>
      </c>
    </row>
    <row r="34" spans="1:20" ht="13.5">
      <c r="A34" s="1" t="s">
        <v>70</v>
      </c>
      <c r="B34" t="s">
        <v>146</v>
      </c>
      <c r="C34">
        <v>30</v>
      </c>
      <c r="D34" s="3">
        <f t="shared" si="3"/>
        <v>6.1171875</v>
      </c>
      <c r="E34">
        <v>3</v>
      </c>
      <c r="F34">
        <v>4</v>
      </c>
      <c r="G34">
        <v>1</v>
      </c>
      <c r="H34">
        <v>2</v>
      </c>
      <c r="I34" s="2">
        <f t="shared" si="4"/>
        <v>0.42857142857142855</v>
      </c>
      <c r="J34" s="7">
        <v>42.666666666666664</v>
      </c>
      <c r="K34">
        <v>0</v>
      </c>
      <c r="L34">
        <v>60</v>
      </c>
      <c r="M34">
        <v>10</v>
      </c>
      <c r="N34">
        <v>14</v>
      </c>
      <c r="O34">
        <v>3</v>
      </c>
      <c r="P34">
        <v>5</v>
      </c>
      <c r="Q34">
        <v>29</v>
      </c>
      <c r="R34">
        <v>29</v>
      </c>
      <c r="S34" s="3">
        <f t="shared" si="5"/>
        <v>1.734375</v>
      </c>
      <c r="T34" s="3">
        <f t="shared" si="6"/>
        <v>2.109375</v>
      </c>
    </row>
    <row r="35" spans="1:20" ht="13.5">
      <c r="A35" s="1" t="s">
        <v>64</v>
      </c>
      <c r="B35" t="s">
        <v>170</v>
      </c>
      <c r="C35">
        <v>47</v>
      </c>
      <c r="D35" s="3">
        <f t="shared" si="3"/>
        <v>3.5526315789473686</v>
      </c>
      <c r="E35">
        <v>2</v>
      </c>
      <c r="F35">
        <v>2</v>
      </c>
      <c r="G35">
        <v>0</v>
      </c>
      <c r="H35">
        <v>4</v>
      </c>
      <c r="I35" s="2">
        <f t="shared" si="4"/>
        <v>0.5</v>
      </c>
      <c r="J35" s="7">
        <v>76</v>
      </c>
      <c r="K35">
        <v>0</v>
      </c>
      <c r="L35">
        <v>78</v>
      </c>
      <c r="M35">
        <v>27</v>
      </c>
      <c r="N35">
        <v>10</v>
      </c>
      <c r="O35">
        <v>0</v>
      </c>
      <c r="P35">
        <v>10</v>
      </c>
      <c r="Q35">
        <v>30</v>
      </c>
      <c r="R35">
        <v>30</v>
      </c>
      <c r="S35" s="3">
        <f t="shared" si="5"/>
        <v>1.1578947368421053</v>
      </c>
      <c r="T35" s="3">
        <f t="shared" si="6"/>
        <v>3.1973684210526314</v>
      </c>
    </row>
    <row r="36" spans="1:20" ht="13.5">
      <c r="A36" s="1" t="s">
        <v>65</v>
      </c>
      <c r="B36" t="s">
        <v>171</v>
      </c>
      <c r="C36">
        <v>39</v>
      </c>
      <c r="D36" s="3">
        <f t="shared" si="3"/>
        <v>2.324503311258278</v>
      </c>
      <c r="E36">
        <v>2</v>
      </c>
      <c r="F36">
        <v>3</v>
      </c>
      <c r="G36">
        <v>30</v>
      </c>
      <c r="H36">
        <v>2</v>
      </c>
      <c r="I36" s="2">
        <f t="shared" si="4"/>
        <v>0.4</v>
      </c>
      <c r="J36" s="7">
        <v>50.333333333333336</v>
      </c>
      <c r="K36">
        <v>0</v>
      </c>
      <c r="L36">
        <v>45</v>
      </c>
      <c r="M36">
        <v>22</v>
      </c>
      <c r="N36">
        <v>6</v>
      </c>
      <c r="O36">
        <v>3</v>
      </c>
      <c r="P36">
        <v>3</v>
      </c>
      <c r="Q36">
        <v>13</v>
      </c>
      <c r="R36">
        <v>13</v>
      </c>
      <c r="S36" s="3">
        <f t="shared" si="5"/>
        <v>1.0132450331125826</v>
      </c>
      <c r="T36" s="3">
        <f t="shared" si="6"/>
        <v>3.9337748344370858</v>
      </c>
    </row>
    <row r="37" spans="1:20" ht="13.5">
      <c r="A37" s="1" t="s">
        <v>61</v>
      </c>
      <c r="B37" t="s">
        <v>142</v>
      </c>
      <c r="C37" s="11" t="s">
        <v>155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61</v>
      </c>
      <c r="B38" t="s">
        <v>178</v>
      </c>
      <c r="C38" s="11" t="s">
        <v>155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61</v>
      </c>
      <c r="B39" t="s">
        <v>144</v>
      </c>
      <c r="C39" s="11" t="s">
        <v>155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61</v>
      </c>
      <c r="B40" t="s">
        <v>153</v>
      </c>
      <c r="C40">
        <v>22</v>
      </c>
      <c r="D40" s="3">
        <f t="shared" si="3"/>
        <v>5.3999999999999995</v>
      </c>
      <c r="E40">
        <v>2</v>
      </c>
      <c r="F40">
        <v>2</v>
      </c>
      <c r="G40">
        <v>0</v>
      </c>
      <c r="H40">
        <v>3</v>
      </c>
      <c r="I40" s="2">
        <f t="shared" si="4"/>
        <v>0.5</v>
      </c>
      <c r="J40" s="7">
        <v>35</v>
      </c>
      <c r="K40">
        <v>0</v>
      </c>
      <c r="L40">
        <v>43</v>
      </c>
      <c r="M40">
        <v>12</v>
      </c>
      <c r="N40">
        <v>8</v>
      </c>
      <c r="O40">
        <v>0</v>
      </c>
      <c r="P40">
        <v>4</v>
      </c>
      <c r="Q40">
        <v>21</v>
      </c>
      <c r="R40">
        <v>21</v>
      </c>
      <c r="S40" s="3">
        <f t="shared" si="5"/>
        <v>1.457142857142857</v>
      </c>
      <c r="T40" s="3">
        <f t="shared" si="6"/>
        <v>3.085714285714286</v>
      </c>
    </row>
  </sheetData>
  <mergeCells count="6">
    <mergeCell ref="C38:T38"/>
    <mergeCell ref="C39:T39"/>
    <mergeCell ref="C18:R18"/>
    <mergeCell ref="C20:R20"/>
    <mergeCell ref="C21:R21"/>
    <mergeCell ref="C37:T37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176</v>
      </c>
      <c r="C2">
        <v>144</v>
      </c>
      <c r="D2" s="2">
        <f>F2/E2</f>
        <v>0.265625</v>
      </c>
      <c r="E2">
        <v>448</v>
      </c>
      <c r="F2">
        <v>119</v>
      </c>
      <c r="G2">
        <v>3</v>
      </c>
      <c r="H2">
        <v>30</v>
      </c>
      <c r="I2" s="2">
        <f>(F2+J2)/(E2+J2+M2)</f>
        <v>0.28633405639913234</v>
      </c>
      <c r="J2">
        <v>13</v>
      </c>
      <c r="K2">
        <v>53</v>
      </c>
      <c r="L2">
        <v>3</v>
      </c>
      <c r="M2">
        <v>0</v>
      </c>
      <c r="N2">
        <v>19</v>
      </c>
      <c r="O2">
        <v>5</v>
      </c>
      <c r="P2" s="2">
        <v>0.213</v>
      </c>
      <c r="Q2" s="2">
        <v>0.373</v>
      </c>
      <c r="R2" s="2">
        <f>I2+Q2</f>
        <v>0.6593340563991323</v>
      </c>
    </row>
    <row r="3" spans="1:18" ht="13.5">
      <c r="A3">
        <v>2</v>
      </c>
      <c r="B3" t="s">
        <v>119</v>
      </c>
      <c r="C3">
        <v>144</v>
      </c>
      <c r="D3" s="2">
        <f aca="true" t="shared" si="0" ref="D3:D21">F3/E3</f>
        <v>0.26450116009280744</v>
      </c>
      <c r="E3">
        <v>431</v>
      </c>
      <c r="F3">
        <v>114</v>
      </c>
      <c r="G3">
        <v>5</v>
      </c>
      <c r="H3">
        <v>28</v>
      </c>
      <c r="I3" s="2">
        <f aca="true" t="shared" si="1" ref="I3:I21">(F3+J3)/(E3+J3+M3)</f>
        <v>0.3298097251585624</v>
      </c>
      <c r="J3">
        <v>42</v>
      </c>
      <c r="K3">
        <v>40</v>
      </c>
      <c r="L3">
        <v>0</v>
      </c>
      <c r="M3">
        <v>0</v>
      </c>
      <c r="N3">
        <v>14</v>
      </c>
      <c r="O3">
        <v>7</v>
      </c>
      <c r="P3" s="2">
        <v>0.282</v>
      </c>
      <c r="Q3" s="2">
        <v>0.39</v>
      </c>
      <c r="R3" s="2">
        <f aca="true" t="shared" si="2" ref="R3:R21">I3+Q3</f>
        <v>0.7198097251585625</v>
      </c>
    </row>
    <row r="4" spans="1:18" ht="13.5">
      <c r="A4">
        <v>3</v>
      </c>
      <c r="B4" t="s">
        <v>158</v>
      </c>
      <c r="C4">
        <v>144</v>
      </c>
      <c r="D4" s="2">
        <f t="shared" si="0"/>
        <v>0.22416812609457093</v>
      </c>
      <c r="E4">
        <v>571</v>
      </c>
      <c r="F4">
        <v>128</v>
      </c>
      <c r="G4">
        <v>19</v>
      </c>
      <c r="H4">
        <v>71</v>
      </c>
      <c r="I4" s="2">
        <f t="shared" si="1"/>
        <v>0.2854838709677419</v>
      </c>
      <c r="J4">
        <v>49</v>
      </c>
      <c r="K4">
        <v>46</v>
      </c>
      <c r="L4">
        <v>0</v>
      </c>
      <c r="M4">
        <v>0</v>
      </c>
      <c r="N4">
        <v>0</v>
      </c>
      <c r="O4">
        <v>2</v>
      </c>
      <c r="P4" s="2">
        <v>0.219</v>
      </c>
      <c r="Q4" s="2">
        <v>0.384</v>
      </c>
      <c r="R4" s="2">
        <f t="shared" si="2"/>
        <v>0.669483870967742</v>
      </c>
    </row>
    <row r="5" spans="1:18" ht="13.5">
      <c r="A5">
        <v>4</v>
      </c>
      <c r="B5" t="s">
        <v>207</v>
      </c>
      <c r="C5">
        <v>110</v>
      </c>
      <c r="D5" s="2">
        <f t="shared" si="0"/>
        <v>0.24395604395604395</v>
      </c>
      <c r="E5">
        <v>455</v>
      </c>
      <c r="F5">
        <v>111</v>
      </c>
      <c r="G5">
        <v>26</v>
      </c>
      <c r="H5">
        <v>70</v>
      </c>
      <c r="I5" s="2">
        <f t="shared" si="1"/>
        <v>0.25591397849462366</v>
      </c>
      <c r="J5">
        <v>8</v>
      </c>
      <c r="K5">
        <v>48</v>
      </c>
      <c r="L5">
        <v>0</v>
      </c>
      <c r="M5">
        <v>2</v>
      </c>
      <c r="N5">
        <v>5</v>
      </c>
      <c r="O5">
        <v>1</v>
      </c>
      <c r="P5" s="2">
        <v>0.198</v>
      </c>
      <c r="Q5" s="2">
        <v>0.455</v>
      </c>
      <c r="R5" s="2">
        <f t="shared" si="2"/>
        <v>0.7109139784946237</v>
      </c>
    </row>
    <row r="6" spans="1:18" ht="13.5">
      <c r="A6">
        <v>5</v>
      </c>
      <c r="B6" t="s">
        <v>122</v>
      </c>
      <c r="C6">
        <v>143</v>
      </c>
      <c r="D6" s="2">
        <f t="shared" si="0"/>
        <v>0.21354166666666666</v>
      </c>
      <c r="E6">
        <v>576</v>
      </c>
      <c r="F6">
        <v>123</v>
      </c>
      <c r="G6">
        <v>15</v>
      </c>
      <c r="H6">
        <v>68</v>
      </c>
      <c r="I6" s="2">
        <f t="shared" si="1"/>
        <v>0.23657718120805368</v>
      </c>
      <c r="J6">
        <v>18</v>
      </c>
      <c r="K6">
        <v>61</v>
      </c>
      <c r="L6">
        <v>0</v>
      </c>
      <c r="M6">
        <v>2</v>
      </c>
      <c r="N6">
        <v>6</v>
      </c>
      <c r="O6">
        <v>6</v>
      </c>
      <c r="P6" s="2">
        <v>0.211</v>
      </c>
      <c r="Q6" s="2">
        <v>0.339</v>
      </c>
      <c r="R6" s="2">
        <f t="shared" si="2"/>
        <v>0.5755771812080537</v>
      </c>
    </row>
    <row r="7" spans="1:18" ht="13.5">
      <c r="A7">
        <v>6</v>
      </c>
      <c r="B7" t="s">
        <v>173</v>
      </c>
      <c r="C7">
        <v>144</v>
      </c>
      <c r="D7" s="2">
        <f t="shared" si="0"/>
        <v>0.2892768079800499</v>
      </c>
      <c r="E7">
        <v>401</v>
      </c>
      <c r="F7">
        <v>116</v>
      </c>
      <c r="G7">
        <v>4</v>
      </c>
      <c r="H7">
        <v>43</v>
      </c>
      <c r="I7" s="2">
        <f t="shared" si="1"/>
        <v>0.3198090692124105</v>
      </c>
      <c r="J7">
        <v>18</v>
      </c>
      <c r="K7">
        <v>34</v>
      </c>
      <c r="L7">
        <v>11</v>
      </c>
      <c r="M7">
        <v>0</v>
      </c>
      <c r="N7">
        <v>36</v>
      </c>
      <c r="O7">
        <v>12</v>
      </c>
      <c r="P7" s="2">
        <v>0.346</v>
      </c>
      <c r="Q7" s="2">
        <v>0.399</v>
      </c>
      <c r="R7" s="2">
        <f t="shared" si="2"/>
        <v>0.7188090692124105</v>
      </c>
    </row>
    <row r="8" spans="1:18" ht="13.5">
      <c r="A8">
        <v>7</v>
      </c>
      <c r="B8" t="s">
        <v>165</v>
      </c>
      <c r="C8">
        <v>142</v>
      </c>
      <c r="D8" s="2">
        <f t="shared" si="0"/>
        <v>0.22950819672131148</v>
      </c>
      <c r="E8">
        <v>366</v>
      </c>
      <c r="F8">
        <v>84</v>
      </c>
      <c r="G8">
        <v>2</v>
      </c>
      <c r="H8">
        <v>25</v>
      </c>
      <c r="I8" s="2">
        <f t="shared" si="1"/>
        <v>0.2694300518134715</v>
      </c>
      <c r="J8">
        <v>20</v>
      </c>
      <c r="K8">
        <v>39</v>
      </c>
      <c r="L8">
        <v>2</v>
      </c>
      <c r="M8">
        <v>0</v>
      </c>
      <c r="N8">
        <v>1</v>
      </c>
      <c r="O8">
        <v>12</v>
      </c>
      <c r="P8" s="2">
        <v>0.279</v>
      </c>
      <c r="Q8" s="2">
        <v>0.292</v>
      </c>
      <c r="R8" s="2">
        <f t="shared" si="2"/>
        <v>0.5614300518134715</v>
      </c>
    </row>
    <row r="9" spans="1:18" ht="13.5">
      <c r="A9">
        <v>8</v>
      </c>
      <c r="B9" t="s">
        <v>188</v>
      </c>
      <c r="C9">
        <v>144</v>
      </c>
      <c r="D9" s="2">
        <f t="shared" si="0"/>
        <v>0.2783109404990403</v>
      </c>
      <c r="E9">
        <v>521</v>
      </c>
      <c r="F9">
        <v>145</v>
      </c>
      <c r="G9">
        <v>13</v>
      </c>
      <c r="H9">
        <v>65</v>
      </c>
      <c r="I9" s="2">
        <f t="shared" si="1"/>
        <v>0.3380035026269702</v>
      </c>
      <c r="J9">
        <v>48</v>
      </c>
      <c r="K9">
        <v>47</v>
      </c>
      <c r="L9">
        <v>0</v>
      </c>
      <c r="M9">
        <v>2</v>
      </c>
      <c r="N9">
        <v>21</v>
      </c>
      <c r="O9">
        <v>10</v>
      </c>
      <c r="P9" s="2">
        <v>0.293</v>
      </c>
      <c r="Q9" s="2">
        <v>0.418</v>
      </c>
      <c r="R9" s="2">
        <f t="shared" si="2"/>
        <v>0.7560035026269702</v>
      </c>
    </row>
    <row r="10" spans="1:18" ht="13.5">
      <c r="A10" s="1">
        <v>9</v>
      </c>
      <c r="B10" t="s">
        <v>164</v>
      </c>
      <c r="C10">
        <v>128</v>
      </c>
      <c r="D10" s="2">
        <f t="shared" si="0"/>
        <v>0.23897058823529413</v>
      </c>
      <c r="E10">
        <v>272</v>
      </c>
      <c r="F10">
        <v>65</v>
      </c>
      <c r="G10">
        <v>25</v>
      </c>
      <c r="H10">
        <v>55</v>
      </c>
      <c r="I10" s="2">
        <f t="shared" si="1"/>
        <v>0.2876712328767123</v>
      </c>
      <c r="J10">
        <v>19</v>
      </c>
      <c r="K10">
        <v>37</v>
      </c>
      <c r="L10">
        <v>0</v>
      </c>
      <c r="M10">
        <v>1</v>
      </c>
      <c r="N10">
        <v>3</v>
      </c>
      <c r="O10">
        <v>4</v>
      </c>
      <c r="P10" s="2">
        <v>0.306</v>
      </c>
      <c r="Q10" s="2">
        <v>0.559</v>
      </c>
      <c r="R10" s="2">
        <f t="shared" si="2"/>
        <v>0.8466712328767123</v>
      </c>
    </row>
    <row r="11" spans="1:18" ht="13.5">
      <c r="A11" s="1" t="s">
        <v>1</v>
      </c>
      <c r="B11" t="s">
        <v>134</v>
      </c>
      <c r="C11">
        <v>84</v>
      </c>
      <c r="D11" s="2">
        <f t="shared" si="0"/>
        <v>0.2553191489361702</v>
      </c>
      <c r="E11">
        <v>94</v>
      </c>
      <c r="F11">
        <v>24</v>
      </c>
      <c r="G11">
        <v>2</v>
      </c>
      <c r="H11">
        <v>6</v>
      </c>
      <c r="I11" s="2">
        <f t="shared" si="1"/>
        <v>0.2857142857142857</v>
      </c>
      <c r="J11">
        <v>4</v>
      </c>
      <c r="K11">
        <v>10</v>
      </c>
      <c r="L11">
        <v>0</v>
      </c>
      <c r="M11">
        <v>0</v>
      </c>
      <c r="N11">
        <v>0</v>
      </c>
      <c r="O11">
        <v>0</v>
      </c>
      <c r="P11" s="2">
        <v>0.238</v>
      </c>
      <c r="Q11" s="2">
        <v>0.372</v>
      </c>
      <c r="R11" s="2">
        <f t="shared" si="2"/>
        <v>0.6577142857142857</v>
      </c>
    </row>
    <row r="12" spans="1:18" ht="13.5">
      <c r="A12" s="1" t="s">
        <v>1</v>
      </c>
      <c r="B12" t="s">
        <v>195</v>
      </c>
      <c r="C12">
        <v>103</v>
      </c>
      <c r="D12" s="2">
        <f t="shared" si="0"/>
        <v>0.25806451612903225</v>
      </c>
      <c r="E12">
        <v>155</v>
      </c>
      <c r="F12">
        <v>40</v>
      </c>
      <c r="G12">
        <v>2</v>
      </c>
      <c r="H12">
        <v>9</v>
      </c>
      <c r="I12" s="2">
        <f t="shared" si="1"/>
        <v>0.267515923566879</v>
      </c>
      <c r="J12">
        <v>2</v>
      </c>
      <c r="K12">
        <v>12</v>
      </c>
      <c r="L12">
        <v>5</v>
      </c>
      <c r="M12">
        <v>0</v>
      </c>
      <c r="N12">
        <v>5</v>
      </c>
      <c r="O12">
        <v>3</v>
      </c>
      <c r="P12" s="2">
        <v>0.211</v>
      </c>
      <c r="Q12" s="2">
        <v>0.374</v>
      </c>
      <c r="R12" s="2">
        <f t="shared" si="2"/>
        <v>0.641515923566879</v>
      </c>
    </row>
    <row r="13" spans="1:18" ht="13.5">
      <c r="A13" s="1" t="s">
        <v>1</v>
      </c>
      <c r="B13" t="s">
        <v>130</v>
      </c>
      <c r="C13">
        <v>39</v>
      </c>
      <c r="D13" s="2">
        <f t="shared" si="0"/>
        <v>0.3902439024390244</v>
      </c>
      <c r="E13">
        <v>41</v>
      </c>
      <c r="F13">
        <v>16</v>
      </c>
      <c r="G13">
        <v>0</v>
      </c>
      <c r="H13">
        <v>5</v>
      </c>
      <c r="I13" s="2">
        <f t="shared" si="1"/>
        <v>0.40476190476190477</v>
      </c>
      <c r="J13">
        <v>1</v>
      </c>
      <c r="K13">
        <v>4</v>
      </c>
      <c r="L13">
        <v>0</v>
      </c>
      <c r="M13">
        <v>0</v>
      </c>
      <c r="N13">
        <v>1</v>
      </c>
      <c r="O13">
        <v>1</v>
      </c>
      <c r="P13" s="2">
        <v>0.25</v>
      </c>
      <c r="Q13" s="2">
        <v>0.488</v>
      </c>
      <c r="R13" s="2">
        <f t="shared" si="2"/>
        <v>0.8927619047619048</v>
      </c>
    </row>
    <row r="14" spans="1:18" ht="13.5">
      <c r="A14" s="1" t="s">
        <v>1</v>
      </c>
      <c r="B14" t="s">
        <v>219</v>
      </c>
      <c r="C14">
        <v>120</v>
      </c>
      <c r="D14" s="2">
        <f t="shared" si="0"/>
        <v>0.2140077821011673</v>
      </c>
      <c r="E14">
        <v>257</v>
      </c>
      <c r="F14">
        <v>55</v>
      </c>
      <c r="G14">
        <v>1</v>
      </c>
      <c r="H14">
        <v>25</v>
      </c>
      <c r="I14" s="2">
        <f t="shared" si="1"/>
        <v>0.2785714285714286</v>
      </c>
      <c r="J14">
        <v>23</v>
      </c>
      <c r="K14">
        <v>31</v>
      </c>
      <c r="L14">
        <v>4</v>
      </c>
      <c r="M14">
        <v>0</v>
      </c>
      <c r="N14">
        <v>15</v>
      </c>
      <c r="O14">
        <v>1</v>
      </c>
      <c r="P14" s="2">
        <v>0.313</v>
      </c>
      <c r="Q14" s="2">
        <v>0.284</v>
      </c>
      <c r="R14" s="2">
        <f t="shared" si="2"/>
        <v>0.5625714285714285</v>
      </c>
    </row>
    <row r="15" spans="1:18" ht="13.5">
      <c r="A15" s="1" t="s">
        <v>1</v>
      </c>
      <c r="B15" t="s">
        <v>128</v>
      </c>
      <c r="C15">
        <v>88</v>
      </c>
      <c r="D15" s="2">
        <f t="shared" si="0"/>
        <v>0.22033898305084745</v>
      </c>
      <c r="E15">
        <v>59</v>
      </c>
      <c r="F15">
        <v>13</v>
      </c>
      <c r="G15">
        <v>0</v>
      </c>
      <c r="H15">
        <v>5</v>
      </c>
      <c r="I15" s="2">
        <f t="shared" si="1"/>
        <v>0.2459016393442623</v>
      </c>
      <c r="J15">
        <v>2</v>
      </c>
      <c r="K15">
        <v>3</v>
      </c>
      <c r="L15">
        <v>0</v>
      </c>
      <c r="M15">
        <v>0</v>
      </c>
      <c r="N15">
        <v>0</v>
      </c>
      <c r="O15">
        <v>2</v>
      </c>
      <c r="P15" s="2">
        <v>0.313</v>
      </c>
      <c r="Q15" s="2">
        <v>0.237</v>
      </c>
      <c r="R15" s="2">
        <f t="shared" si="2"/>
        <v>0.4829016393442623</v>
      </c>
    </row>
    <row r="16" spans="1:18" ht="13.5">
      <c r="A16" s="1" t="s">
        <v>1</v>
      </c>
      <c r="B16" t="s">
        <v>166</v>
      </c>
      <c r="C16">
        <v>130</v>
      </c>
      <c r="D16" s="2">
        <f t="shared" si="0"/>
        <v>0.23529411764705882</v>
      </c>
      <c r="E16">
        <v>221</v>
      </c>
      <c r="F16">
        <v>52</v>
      </c>
      <c r="G16">
        <v>4</v>
      </c>
      <c r="H16">
        <v>26</v>
      </c>
      <c r="I16" s="2">
        <f t="shared" si="1"/>
        <v>0.252212389380531</v>
      </c>
      <c r="J16">
        <v>5</v>
      </c>
      <c r="K16">
        <v>27</v>
      </c>
      <c r="L16">
        <v>6</v>
      </c>
      <c r="M16">
        <v>0</v>
      </c>
      <c r="N16">
        <v>3</v>
      </c>
      <c r="O16">
        <v>1</v>
      </c>
      <c r="P16" s="2">
        <v>0.275</v>
      </c>
      <c r="Q16" s="2">
        <v>0.389</v>
      </c>
      <c r="R16" s="2">
        <f t="shared" si="2"/>
        <v>0.641212389380531</v>
      </c>
    </row>
    <row r="17" spans="1:18" ht="13.5">
      <c r="A17" s="1" t="s">
        <v>1</v>
      </c>
      <c r="B17" t="s">
        <v>131</v>
      </c>
      <c r="C17">
        <v>100</v>
      </c>
      <c r="D17" s="2">
        <f t="shared" si="0"/>
        <v>0.18548387096774194</v>
      </c>
      <c r="E17">
        <v>124</v>
      </c>
      <c r="F17">
        <v>23</v>
      </c>
      <c r="G17">
        <v>2</v>
      </c>
      <c r="H17">
        <v>11</v>
      </c>
      <c r="I17" s="2">
        <f t="shared" si="1"/>
        <v>0.20930232558139536</v>
      </c>
      <c r="J17">
        <v>4</v>
      </c>
      <c r="K17">
        <v>21</v>
      </c>
      <c r="L17">
        <v>5</v>
      </c>
      <c r="M17">
        <v>1</v>
      </c>
      <c r="N17">
        <v>0</v>
      </c>
      <c r="O17">
        <v>0</v>
      </c>
      <c r="P17" s="2">
        <v>0.167</v>
      </c>
      <c r="Q17" s="2">
        <v>0.258</v>
      </c>
      <c r="R17" s="2">
        <f t="shared" si="2"/>
        <v>0.4673023255813954</v>
      </c>
    </row>
    <row r="18" spans="1:18" ht="13.5">
      <c r="A18" s="1" t="s">
        <v>61</v>
      </c>
      <c r="B18" t="s">
        <v>201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137</v>
      </c>
      <c r="C19">
        <v>11</v>
      </c>
      <c r="D19" s="2">
        <f t="shared" si="0"/>
        <v>0</v>
      </c>
      <c r="E19">
        <v>11</v>
      </c>
      <c r="F19">
        <v>0</v>
      </c>
      <c r="G19">
        <v>0</v>
      </c>
      <c r="H19">
        <v>0</v>
      </c>
      <c r="I19" s="2">
        <f t="shared" si="1"/>
        <v>0.21428571428571427</v>
      </c>
      <c r="J19">
        <v>3</v>
      </c>
      <c r="K19">
        <v>2</v>
      </c>
      <c r="L19">
        <v>0</v>
      </c>
      <c r="M19">
        <v>0</v>
      </c>
      <c r="N19">
        <v>0</v>
      </c>
      <c r="O19">
        <v>0</v>
      </c>
      <c r="P19" s="2">
        <v>0</v>
      </c>
      <c r="Q19" s="2">
        <v>0</v>
      </c>
      <c r="R19" s="2">
        <f t="shared" si="2"/>
        <v>0.21428571428571427</v>
      </c>
    </row>
    <row r="20" spans="1:18" ht="13.5">
      <c r="A20" s="1" t="s">
        <v>61</v>
      </c>
      <c r="B20" t="s">
        <v>163</v>
      </c>
      <c r="C20" s="11" t="s">
        <v>154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61</v>
      </c>
      <c r="B21" t="s">
        <v>129</v>
      </c>
      <c r="C21">
        <v>20</v>
      </c>
      <c r="D21" s="2">
        <f t="shared" si="0"/>
        <v>0.043478260869565216</v>
      </c>
      <c r="E21">
        <v>23</v>
      </c>
      <c r="F21">
        <v>1</v>
      </c>
      <c r="G21">
        <v>0</v>
      </c>
      <c r="H21">
        <v>1</v>
      </c>
      <c r="I21" s="2">
        <f t="shared" si="1"/>
        <v>0.12</v>
      </c>
      <c r="J21">
        <v>2</v>
      </c>
      <c r="K21">
        <v>4</v>
      </c>
      <c r="L21">
        <v>0</v>
      </c>
      <c r="M21">
        <v>0</v>
      </c>
      <c r="N21">
        <v>0</v>
      </c>
      <c r="O21">
        <v>0</v>
      </c>
      <c r="P21" s="2">
        <v>0.1</v>
      </c>
      <c r="Q21" s="2">
        <v>0.043</v>
      </c>
      <c r="R21" s="2">
        <f t="shared" si="2"/>
        <v>0.16299999999999998</v>
      </c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190</v>
      </c>
      <c r="C25">
        <v>28</v>
      </c>
      <c r="D25" s="3">
        <f>R25/J25*9</f>
        <v>4.602910602910602</v>
      </c>
      <c r="E25">
        <v>7</v>
      </c>
      <c r="F25">
        <v>8</v>
      </c>
      <c r="G25">
        <v>0</v>
      </c>
      <c r="H25">
        <v>0</v>
      </c>
      <c r="I25" s="2">
        <f>E25/(E25+F25)</f>
        <v>0.4666666666666667</v>
      </c>
      <c r="J25" s="7">
        <v>160.33333333333334</v>
      </c>
      <c r="K25">
        <v>1</v>
      </c>
      <c r="L25">
        <v>170</v>
      </c>
      <c r="M25">
        <v>51</v>
      </c>
      <c r="N25">
        <v>25</v>
      </c>
      <c r="O25">
        <v>0</v>
      </c>
      <c r="P25">
        <v>19</v>
      </c>
      <c r="Q25">
        <v>83</v>
      </c>
      <c r="R25">
        <v>82</v>
      </c>
      <c r="S25" s="3">
        <f>(L25+N25)/J25</f>
        <v>1.2162162162162162</v>
      </c>
      <c r="T25" s="3">
        <f>M25/J25*9</f>
        <v>2.8627858627858624</v>
      </c>
    </row>
    <row r="26" spans="1:20" ht="13.5">
      <c r="A26" s="1" t="s">
        <v>62</v>
      </c>
      <c r="B26" t="s">
        <v>141</v>
      </c>
      <c r="C26">
        <v>28</v>
      </c>
      <c r="D26" s="3">
        <f aca="true" t="shared" si="3" ref="D26:D40">R26/J26*9</f>
        <v>5.296650717703349</v>
      </c>
      <c r="E26">
        <v>5</v>
      </c>
      <c r="F26">
        <v>15</v>
      </c>
      <c r="G26">
        <v>0</v>
      </c>
      <c r="H26">
        <v>0</v>
      </c>
      <c r="I26" s="2">
        <f aca="true" t="shared" si="4" ref="I26:I40">E26/(E26+F26)</f>
        <v>0.25</v>
      </c>
      <c r="J26" s="7">
        <v>139.33333333333334</v>
      </c>
      <c r="K26">
        <v>1</v>
      </c>
      <c r="L26">
        <v>154</v>
      </c>
      <c r="M26">
        <v>87</v>
      </c>
      <c r="N26">
        <v>48</v>
      </c>
      <c r="O26">
        <v>9</v>
      </c>
      <c r="P26">
        <v>12</v>
      </c>
      <c r="Q26">
        <v>85</v>
      </c>
      <c r="R26">
        <v>82</v>
      </c>
      <c r="S26" s="3">
        <f aca="true" t="shared" si="5" ref="S26:S40">(L26+N26)/J26</f>
        <v>1.4497607655502391</v>
      </c>
      <c r="T26" s="3">
        <f aca="true" t="shared" si="6" ref="T26:T40">M26/J26*9</f>
        <v>5.619617224880383</v>
      </c>
    </row>
    <row r="27" spans="1:20" ht="13.5">
      <c r="A27" s="1" t="s">
        <v>62</v>
      </c>
      <c r="B27" t="s">
        <v>178</v>
      </c>
      <c r="C27">
        <v>28</v>
      </c>
      <c r="D27" s="3">
        <f t="shared" si="3"/>
        <v>4.20997920997921</v>
      </c>
      <c r="E27">
        <v>11</v>
      </c>
      <c r="F27">
        <v>13</v>
      </c>
      <c r="G27">
        <v>0</v>
      </c>
      <c r="H27">
        <v>0</v>
      </c>
      <c r="I27" s="2">
        <f t="shared" si="4"/>
        <v>0.4583333333333333</v>
      </c>
      <c r="J27" s="7">
        <v>160.33333333333334</v>
      </c>
      <c r="K27">
        <v>2</v>
      </c>
      <c r="L27">
        <v>153</v>
      </c>
      <c r="M27">
        <v>54</v>
      </c>
      <c r="N27">
        <v>52</v>
      </c>
      <c r="O27">
        <v>2</v>
      </c>
      <c r="P27">
        <v>17</v>
      </c>
      <c r="Q27">
        <v>75</v>
      </c>
      <c r="R27">
        <v>75</v>
      </c>
      <c r="S27" s="3">
        <f t="shared" si="5"/>
        <v>1.2785862785862785</v>
      </c>
      <c r="T27" s="3">
        <f t="shared" si="6"/>
        <v>3.031185031185031</v>
      </c>
    </row>
    <row r="28" spans="1:20" ht="13.5">
      <c r="A28" s="1" t="s">
        <v>62</v>
      </c>
      <c r="B28" t="s">
        <v>142</v>
      </c>
      <c r="C28">
        <v>13</v>
      </c>
      <c r="D28" s="3">
        <f t="shared" si="3"/>
        <v>5.510204081632653</v>
      </c>
      <c r="E28">
        <v>3</v>
      </c>
      <c r="F28">
        <v>5</v>
      </c>
      <c r="G28">
        <v>0</v>
      </c>
      <c r="H28">
        <v>0</v>
      </c>
      <c r="I28" s="2">
        <f t="shared" si="4"/>
        <v>0.375</v>
      </c>
      <c r="J28" s="7">
        <v>65.33333333333333</v>
      </c>
      <c r="K28">
        <v>1</v>
      </c>
      <c r="L28">
        <v>76</v>
      </c>
      <c r="M28">
        <v>20</v>
      </c>
      <c r="N28">
        <v>13</v>
      </c>
      <c r="O28">
        <v>2</v>
      </c>
      <c r="P28">
        <v>8</v>
      </c>
      <c r="Q28">
        <v>42</v>
      </c>
      <c r="R28">
        <v>40</v>
      </c>
      <c r="S28" s="3">
        <f t="shared" si="5"/>
        <v>1.3622448979591837</v>
      </c>
      <c r="T28" s="3">
        <f t="shared" si="6"/>
        <v>2.7551020408163267</v>
      </c>
    </row>
    <row r="29" spans="1:20" ht="13.5">
      <c r="A29" s="1" t="s">
        <v>62</v>
      </c>
      <c r="B29" t="s">
        <v>139</v>
      </c>
      <c r="C29">
        <v>28</v>
      </c>
      <c r="D29" s="3">
        <f t="shared" si="3"/>
        <v>3.2079207920792077</v>
      </c>
      <c r="E29">
        <v>10</v>
      </c>
      <c r="F29">
        <v>11</v>
      </c>
      <c r="G29">
        <v>0</v>
      </c>
      <c r="H29">
        <v>0</v>
      </c>
      <c r="I29" s="2">
        <f t="shared" si="4"/>
        <v>0.47619047619047616</v>
      </c>
      <c r="J29" s="7">
        <v>168.33333333333334</v>
      </c>
      <c r="K29">
        <v>1</v>
      </c>
      <c r="L29">
        <v>151</v>
      </c>
      <c r="M29">
        <v>43</v>
      </c>
      <c r="N29">
        <v>34</v>
      </c>
      <c r="O29">
        <v>5</v>
      </c>
      <c r="P29">
        <v>20</v>
      </c>
      <c r="Q29">
        <v>63</v>
      </c>
      <c r="R29">
        <v>60</v>
      </c>
      <c r="S29" s="3">
        <f t="shared" si="5"/>
        <v>1.0990099009900989</v>
      </c>
      <c r="T29" s="3">
        <f t="shared" si="6"/>
        <v>2.2990099009900993</v>
      </c>
    </row>
    <row r="30" spans="1:20" ht="13.5">
      <c r="A30" s="1" t="s">
        <v>66</v>
      </c>
      <c r="B30" t="s">
        <v>180</v>
      </c>
      <c r="C30">
        <v>4</v>
      </c>
      <c r="D30" s="3">
        <f t="shared" si="3"/>
        <v>3.9130434782608696</v>
      </c>
      <c r="E30">
        <v>1</v>
      </c>
      <c r="F30">
        <v>0</v>
      </c>
      <c r="G30">
        <v>0</v>
      </c>
      <c r="H30">
        <v>0</v>
      </c>
      <c r="I30" s="2">
        <f t="shared" si="4"/>
        <v>1</v>
      </c>
      <c r="J30" s="7">
        <v>23</v>
      </c>
      <c r="K30">
        <v>0</v>
      </c>
      <c r="L30">
        <v>24</v>
      </c>
      <c r="M30">
        <v>4</v>
      </c>
      <c r="N30">
        <v>2</v>
      </c>
      <c r="O30">
        <v>0</v>
      </c>
      <c r="P30">
        <v>4</v>
      </c>
      <c r="Q30">
        <v>10</v>
      </c>
      <c r="R30">
        <v>10</v>
      </c>
      <c r="S30" s="3">
        <f t="shared" si="5"/>
        <v>1.1304347826086956</v>
      </c>
      <c r="T30" s="3">
        <f t="shared" si="6"/>
        <v>1.5652173913043477</v>
      </c>
    </row>
    <row r="31" spans="1:20" ht="13.5">
      <c r="A31" s="1" t="s">
        <v>63</v>
      </c>
      <c r="B31" t="s">
        <v>168</v>
      </c>
      <c r="C31">
        <v>55</v>
      </c>
      <c r="D31" s="3">
        <f t="shared" si="3"/>
        <v>4.017301038062284</v>
      </c>
      <c r="E31">
        <v>8</v>
      </c>
      <c r="F31">
        <v>3</v>
      </c>
      <c r="G31">
        <v>0</v>
      </c>
      <c r="H31">
        <v>4</v>
      </c>
      <c r="I31" s="2">
        <f t="shared" si="4"/>
        <v>0.7272727272727273</v>
      </c>
      <c r="J31" s="7">
        <v>96.33333333333333</v>
      </c>
      <c r="K31">
        <v>0</v>
      </c>
      <c r="L31">
        <v>116</v>
      </c>
      <c r="M31">
        <v>30</v>
      </c>
      <c r="N31">
        <v>14</v>
      </c>
      <c r="O31">
        <v>1</v>
      </c>
      <c r="P31">
        <v>9</v>
      </c>
      <c r="Q31">
        <v>45</v>
      </c>
      <c r="R31">
        <v>43</v>
      </c>
      <c r="S31" s="3">
        <f t="shared" si="5"/>
        <v>1.3494809688581315</v>
      </c>
      <c r="T31" s="3">
        <f t="shared" si="6"/>
        <v>2.8027681660899653</v>
      </c>
    </row>
    <row r="32" spans="1:20" ht="13.5">
      <c r="A32" s="1" t="s">
        <v>63</v>
      </c>
      <c r="B32" t="s">
        <v>153</v>
      </c>
      <c r="C32">
        <v>44</v>
      </c>
      <c r="D32" s="3">
        <f t="shared" si="3"/>
        <v>3.4054054054054057</v>
      </c>
      <c r="E32">
        <v>3</v>
      </c>
      <c r="F32">
        <v>1</v>
      </c>
      <c r="G32">
        <v>0</v>
      </c>
      <c r="H32">
        <v>2</v>
      </c>
      <c r="I32" s="2">
        <f t="shared" si="4"/>
        <v>0.75</v>
      </c>
      <c r="J32" s="7">
        <v>74</v>
      </c>
      <c r="K32">
        <v>0</v>
      </c>
      <c r="L32">
        <v>78</v>
      </c>
      <c r="M32">
        <v>27</v>
      </c>
      <c r="N32">
        <v>14</v>
      </c>
      <c r="O32">
        <v>1</v>
      </c>
      <c r="P32">
        <v>5</v>
      </c>
      <c r="Q32">
        <v>29</v>
      </c>
      <c r="R32">
        <v>28</v>
      </c>
      <c r="S32" s="3">
        <f t="shared" si="5"/>
        <v>1.2432432432432432</v>
      </c>
      <c r="T32" s="3">
        <f t="shared" si="6"/>
        <v>3.2837837837837838</v>
      </c>
    </row>
    <row r="33" spans="1:20" ht="13.5">
      <c r="A33" s="1" t="s">
        <v>63</v>
      </c>
      <c r="B33" t="s">
        <v>185</v>
      </c>
      <c r="C33">
        <v>27</v>
      </c>
      <c r="D33" s="3">
        <f t="shared" si="3"/>
        <v>6.230769230769231</v>
      </c>
      <c r="E33">
        <v>1</v>
      </c>
      <c r="F33">
        <v>3</v>
      </c>
      <c r="G33">
        <v>0</v>
      </c>
      <c r="H33">
        <v>2</v>
      </c>
      <c r="I33" s="2">
        <f t="shared" si="4"/>
        <v>0.25</v>
      </c>
      <c r="J33" s="7">
        <v>43.333333333333336</v>
      </c>
      <c r="K33">
        <v>0</v>
      </c>
      <c r="L33">
        <v>51</v>
      </c>
      <c r="M33">
        <v>11</v>
      </c>
      <c r="N33">
        <v>22</v>
      </c>
      <c r="O33">
        <v>1</v>
      </c>
      <c r="P33">
        <v>6</v>
      </c>
      <c r="Q33">
        <v>30</v>
      </c>
      <c r="R33">
        <v>30</v>
      </c>
      <c r="S33" s="3">
        <f t="shared" si="5"/>
        <v>1.6846153846153846</v>
      </c>
      <c r="T33" s="3">
        <f t="shared" si="6"/>
        <v>2.2846153846153845</v>
      </c>
    </row>
    <row r="34" spans="1:20" ht="13.5">
      <c r="A34" s="1" t="s">
        <v>67</v>
      </c>
      <c r="B34" t="s">
        <v>145</v>
      </c>
      <c r="C34">
        <v>50</v>
      </c>
      <c r="D34" s="3">
        <f t="shared" si="3"/>
        <v>4.996062992125984</v>
      </c>
      <c r="E34">
        <v>2</v>
      </c>
      <c r="F34">
        <v>7</v>
      </c>
      <c r="G34">
        <v>0</v>
      </c>
      <c r="H34">
        <v>2</v>
      </c>
      <c r="I34" s="2">
        <f t="shared" si="4"/>
        <v>0.2222222222222222</v>
      </c>
      <c r="J34" s="7">
        <v>84.66666666666667</v>
      </c>
      <c r="K34">
        <v>0</v>
      </c>
      <c r="L34">
        <v>97</v>
      </c>
      <c r="M34">
        <v>34</v>
      </c>
      <c r="N34">
        <v>26</v>
      </c>
      <c r="O34">
        <v>0</v>
      </c>
      <c r="P34">
        <v>9</v>
      </c>
      <c r="Q34">
        <v>50</v>
      </c>
      <c r="R34">
        <v>47</v>
      </c>
      <c r="S34" s="3">
        <f t="shared" si="5"/>
        <v>1.4527559055118109</v>
      </c>
      <c r="T34" s="3">
        <f t="shared" si="6"/>
        <v>3.6141732283464565</v>
      </c>
    </row>
    <row r="35" spans="1:20" ht="13.5">
      <c r="A35" s="1" t="s">
        <v>64</v>
      </c>
      <c r="B35" t="s">
        <v>170</v>
      </c>
      <c r="C35">
        <v>44</v>
      </c>
      <c r="D35" s="3">
        <f t="shared" si="3"/>
        <v>5.031818181818181</v>
      </c>
      <c r="E35">
        <v>2</v>
      </c>
      <c r="F35">
        <v>4</v>
      </c>
      <c r="G35">
        <v>2</v>
      </c>
      <c r="H35">
        <v>0</v>
      </c>
      <c r="I35" s="2">
        <f t="shared" si="4"/>
        <v>0.3333333333333333</v>
      </c>
      <c r="J35" s="7">
        <v>73.33333333333333</v>
      </c>
      <c r="K35">
        <v>0</v>
      </c>
      <c r="L35">
        <v>77</v>
      </c>
      <c r="M35">
        <v>18</v>
      </c>
      <c r="N35">
        <v>11</v>
      </c>
      <c r="O35">
        <v>2</v>
      </c>
      <c r="P35">
        <v>9</v>
      </c>
      <c r="Q35">
        <v>42</v>
      </c>
      <c r="R35">
        <v>41</v>
      </c>
      <c r="S35" s="3">
        <f t="shared" si="5"/>
        <v>1.2000000000000002</v>
      </c>
      <c r="T35" s="3">
        <f t="shared" si="6"/>
        <v>2.2090909090909094</v>
      </c>
    </row>
    <row r="36" spans="1:20" ht="13.5">
      <c r="A36" s="1" t="s">
        <v>65</v>
      </c>
      <c r="B36" t="s">
        <v>204</v>
      </c>
      <c r="C36">
        <v>40</v>
      </c>
      <c r="D36" s="3">
        <f t="shared" si="3"/>
        <v>1.5241935483870968</v>
      </c>
      <c r="E36">
        <v>1</v>
      </c>
      <c r="F36">
        <v>0</v>
      </c>
      <c r="G36">
        <v>25</v>
      </c>
      <c r="H36">
        <v>10</v>
      </c>
      <c r="I36" s="2">
        <f t="shared" si="4"/>
        <v>1</v>
      </c>
      <c r="J36" s="7">
        <v>41.333333333333336</v>
      </c>
      <c r="K36">
        <v>0</v>
      </c>
      <c r="L36">
        <v>29</v>
      </c>
      <c r="M36">
        <v>18</v>
      </c>
      <c r="N36">
        <v>6</v>
      </c>
      <c r="O36">
        <v>0</v>
      </c>
      <c r="P36">
        <v>2</v>
      </c>
      <c r="Q36">
        <v>7</v>
      </c>
      <c r="R36">
        <v>7</v>
      </c>
      <c r="S36" s="3">
        <f t="shared" si="5"/>
        <v>0.846774193548387</v>
      </c>
      <c r="T36" s="3">
        <f t="shared" si="6"/>
        <v>3.9193548387096775</v>
      </c>
    </row>
    <row r="37" spans="1:20" ht="13.5">
      <c r="A37" s="1" t="s">
        <v>61</v>
      </c>
      <c r="B37" t="s">
        <v>150</v>
      </c>
      <c r="C37">
        <v>13</v>
      </c>
      <c r="D37" s="3">
        <f t="shared" si="3"/>
        <v>4.764705882352941</v>
      </c>
      <c r="E37">
        <v>5</v>
      </c>
      <c r="F37">
        <v>7</v>
      </c>
      <c r="G37">
        <v>0</v>
      </c>
      <c r="H37">
        <v>0</v>
      </c>
      <c r="I37" s="2">
        <f t="shared" si="4"/>
        <v>0.4166666666666667</v>
      </c>
      <c r="J37" s="7">
        <v>79.33333333333333</v>
      </c>
      <c r="K37">
        <v>1</v>
      </c>
      <c r="L37">
        <v>80</v>
      </c>
      <c r="M37">
        <v>50</v>
      </c>
      <c r="N37">
        <v>22</v>
      </c>
      <c r="O37">
        <v>4</v>
      </c>
      <c r="P37">
        <v>12</v>
      </c>
      <c r="Q37">
        <v>42</v>
      </c>
      <c r="R37">
        <v>42</v>
      </c>
      <c r="S37" s="3">
        <f t="shared" si="5"/>
        <v>1.2857142857142858</v>
      </c>
      <c r="T37" s="3">
        <f t="shared" si="6"/>
        <v>5.672268907563026</v>
      </c>
    </row>
    <row r="38" spans="1:20" ht="13.5">
      <c r="A38" s="1" t="s">
        <v>61</v>
      </c>
      <c r="B38" t="s">
        <v>146</v>
      </c>
      <c r="C38" s="11" t="s">
        <v>155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61</v>
      </c>
      <c r="B39" t="s">
        <v>189</v>
      </c>
      <c r="C39">
        <v>13</v>
      </c>
      <c r="D39" s="3">
        <f t="shared" si="3"/>
        <v>5.192307692307692</v>
      </c>
      <c r="E39">
        <v>0</v>
      </c>
      <c r="F39">
        <v>2</v>
      </c>
      <c r="G39">
        <v>1</v>
      </c>
      <c r="H39">
        <v>0</v>
      </c>
      <c r="I39" s="2">
        <f t="shared" si="4"/>
        <v>0</v>
      </c>
      <c r="J39" s="7">
        <v>26</v>
      </c>
      <c r="K39">
        <v>0</v>
      </c>
      <c r="L39">
        <v>32</v>
      </c>
      <c r="M39">
        <v>9</v>
      </c>
      <c r="N39">
        <v>1</v>
      </c>
      <c r="O39">
        <v>1</v>
      </c>
      <c r="P39">
        <v>3</v>
      </c>
      <c r="Q39">
        <v>15</v>
      </c>
      <c r="R39">
        <v>15</v>
      </c>
      <c r="S39" s="3">
        <f t="shared" si="5"/>
        <v>1.2692307692307692</v>
      </c>
      <c r="T39" s="3">
        <f t="shared" si="6"/>
        <v>3.1153846153846154</v>
      </c>
    </row>
    <row r="40" spans="1:20" ht="13.5">
      <c r="A40" s="1" t="s">
        <v>61</v>
      </c>
      <c r="B40" t="s">
        <v>144</v>
      </c>
      <c r="C40">
        <v>31</v>
      </c>
      <c r="D40" s="3">
        <f t="shared" si="3"/>
        <v>4.3392857142857135</v>
      </c>
      <c r="E40">
        <v>2</v>
      </c>
      <c r="F40">
        <v>3</v>
      </c>
      <c r="G40">
        <v>7</v>
      </c>
      <c r="H40">
        <v>7</v>
      </c>
      <c r="I40" s="2">
        <f t="shared" si="4"/>
        <v>0.4</v>
      </c>
      <c r="J40" s="7">
        <v>37.333333333333336</v>
      </c>
      <c r="K40">
        <v>0</v>
      </c>
      <c r="L40">
        <v>53</v>
      </c>
      <c r="M40">
        <v>11</v>
      </c>
      <c r="N40">
        <v>9</v>
      </c>
      <c r="O40">
        <v>0</v>
      </c>
      <c r="P40">
        <v>1</v>
      </c>
      <c r="Q40">
        <v>18</v>
      </c>
      <c r="R40">
        <v>18</v>
      </c>
      <c r="S40" s="3">
        <f t="shared" si="5"/>
        <v>1.6607142857142856</v>
      </c>
      <c r="T40" s="3">
        <f t="shared" si="6"/>
        <v>2.6517857142857144</v>
      </c>
    </row>
  </sheetData>
  <mergeCells count="3">
    <mergeCell ref="C20:R20"/>
    <mergeCell ref="C18:R18"/>
    <mergeCell ref="C38:T38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I33" sqref="I33"/>
    </sheetView>
  </sheetViews>
  <sheetFormatPr defaultColWidth="9.00390625" defaultRowHeight="13.5"/>
  <cols>
    <col min="1" max="1" width="5.25390625" style="0" bestFit="1" customWidth="1"/>
    <col min="2" max="2" width="21.375" style="0" bestFit="1" customWidth="1"/>
    <col min="3" max="9" width="5.25390625" style="0" bestFit="1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7.00390625" style="0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35</v>
      </c>
    </row>
    <row r="2" spans="1:18" ht="13.5">
      <c r="A2">
        <v>1</v>
      </c>
      <c r="B2" t="s">
        <v>159</v>
      </c>
      <c r="C2">
        <v>142</v>
      </c>
      <c r="D2" s="2">
        <f>F2/E2</f>
        <v>0.2688888888888889</v>
      </c>
      <c r="E2">
        <v>450</v>
      </c>
      <c r="F2">
        <v>121</v>
      </c>
      <c r="G2">
        <v>4</v>
      </c>
      <c r="H2">
        <v>33</v>
      </c>
      <c r="I2" s="2">
        <f>(F2+J2)/(E2+J2+M2)</f>
        <v>0.3340080971659919</v>
      </c>
      <c r="J2">
        <v>44</v>
      </c>
      <c r="K2">
        <v>36</v>
      </c>
      <c r="L2">
        <v>1</v>
      </c>
      <c r="M2">
        <v>0</v>
      </c>
      <c r="N2">
        <v>51</v>
      </c>
      <c r="O2">
        <v>3</v>
      </c>
      <c r="P2" s="2">
        <v>0.368</v>
      </c>
      <c r="Q2" s="2">
        <v>0.391</v>
      </c>
      <c r="R2" s="2">
        <f>I2+Q2</f>
        <v>0.7250080971659919</v>
      </c>
    </row>
    <row r="3" spans="1:18" ht="13.5">
      <c r="A3">
        <v>2</v>
      </c>
      <c r="B3" t="s">
        <v>173</v>
      </c>
      <c r="C3">
        <v>144</v>
      </c>
      <c r="D3" s="2">
        <f aca="true" t="shared" si="0" ref="D3:D17">F3/E3</f>
        <v>0.26730310262529833</v>
      </c>
      <c r="E3">
        <v>419</v>
      </c>
      <c r="F3">
        <v>112</v>
      </c>
      <c r="G3">
        <v>0</v>
      </c>
      <c r="H3">
        <v>34</v>
      </c>
      <c r="I3" s="2">
        <f aca="true" t="shared" si="1" ref="I3:I17">(F3+J3)/(E3+J3+M3)</f>
        <v>0.3116591928251121</v>
      </c>
      <c r="J3">
        <v>27</v>
      </c>
      <c r="K3">
        <v>39</v>
      </c>
      <c r="L3">
        <v>14</v>
      </c>
      <c r="M3">
        <v>0</v>
      </c>
      <c r="N3">
        <v>36</v>
      </c>
      <c r="O3">
        <v>17</v>
      </c>
      <c r="P3" s="2">
        <v>0.324</v>
      </c>
      <c r="Q3" s="2">
        <v>0.356</v>
      </c>
      <c r="R3" s="2">
        <f aca="true" t="shared" si="2" ref="R3:R17">I3+Q3</f>
        <v>0.6676591928251121</v>
      </c>
    </row>
    <row r="4" spans="1:18" ht="13.5">
      <c r="A4">
        <v>3</v>
      </c>
      <c r="B4" t="s">
        <v>118</v>
      </c>
      <c r="C4">
        <v>143</v>
      </c>
      <c r="D4" s="2">
        <f t="shared" si="0"/>
        <v>0.2756849315068493</v>
      </c>
      <c r="E4">
        <v>584</v>
      </c>
      <c r="F4">
        <v>161</v>
      </c>
      <c r="G4">
        <v>5</v>
      </c>
      <c r="H4">
        <v>80</v>
      </c>
      <c r="I4" s="2">
        <f t="shared" si="1"/>
        <v>0.31451612903225806</v>
      </c>
      <c r="J4">
        <v>34</v>
      </c>
      <c r="K4">
        <v>65</v>
      </c>
      <c r="L4">
        <v>0</v>
      </c>
      <c r="M4">
        <v>2</v>
      </c>
      <c r="N4">
        <v>19</v>
      </c>
      <c r="O4">
        <v>4</v>
      </c>
      <c r="P4" s="2">
        <v>0.318</v>
      </c>
      <c r="Q4" s="2">
        <v>0.387</v>
      </c>
      <c r="R4" s="2">
        <f t="shared" si="2"/>
        <v>0.701516129032258</v>
      </c>
    </row>
    <row r="5" spans="1:18" ht="13.5">
      <c r="A5">
        <v>4</v>
      </c>
      <c r="B5" t="s">
        <v>135</v>
      </c>
      <c r="C5">
        <v>141</v>
      </c>
      <c r="D5" s="2">
        <f t="shared" si="0"/>
        <v>0.2534722222222222</v>
      </c>
      <c r="E5">
        <v>576</v>
      </c>
      <c r="F5">
        <v>146</v>
      </c>
      <c r="G5">
        <v>24</v>
      </c>
      <c r="H5">
        <v>100</v>
      </c>
      <c r="I5" s="2">
        <f t="shared" si="1"/>
        <v>0.2835820895522388</v>
      </c>
      <c r="J5">
        <v>25</v>
      </c>
      <c r="K5">
        <v>66</v>
      </c>
      <c r="L5">
        <v>0</v>
      </c>
      <c r="M5">
        <v>2</v>
      </c>
      <c r="N5">
        <v>1</v>
      </c>
      <c r="O5">
        <v>2</v>
      </c>
      <c r="P5" s="2">
        <v>0.325</v>
      </c>
      <c r="Q5" s="2">
        <v>0.413</v>
      </c>
      <c r="R5" s="2">
        <f t="shared" si="2"/>
        <v>0.6965820895522388</v>
      </c>
    </row>
    <row r="6" spans="1:18" ht="13.5">
      <c r="A6">
        <v>5</v>
      </c>
      <c r="B6" t="s">
        <v>187</v>
      </c>
      <c r="C6">
        <v>141</v>
      </c>
      <c r="D6" s="2">
        <f t="shared" si="0"/>
        <v>0.2281639928698752</v>
      </c>
      <c r="E6">
        <v>561</v>
      </c>
      <c r="F6">
        <v>128</v>
      </c>
      <c r="G6">
        <v>8</v>
      </c>
      <c r="H6">
        <v>40</v>
      </c>
      <c r="I6" s="2">
        <f t="shared" si="1"/>
        <v>0.26485568760611206</v>
      </c>
      <c r="J6">
        <v>28</v>
      </c>
      <c r="K6">
        <v>103</v>
      </c>
      <c r="L6">
        <v>0</v>
      </c>
      <c r="M6">
        <v>0</v>
      </c>
      <c r="N6">
        <v>0</v>
      </c>
      <c r="O6">
        <v>13</v>
      </c>
      <c r="P6" s="2">
        <v>0.261</v>
      </c>
      <c r="Q6" s="2">
        <v>0.314</v>
      </c>
      <c r="R6" s="2">
        <f t="shared" si="2"/>
        <v>0.5788556876061121</v>
      </c>
    </row>
    <row r="7" spans="1:18" ht="13.5">
      <c r="A7">
        <v>6</v>
      </c>
      <c r="B7" t="s">
        <v>137</v>
      </c>
      <c r="C7">
        <v>144</v>
      </c>
      <c r="D7" s="2">
        <f t="shared" si="0"/>
        <v>0.2372448979591837</v>
      </c>
      <c r="E7">
        <v>392</v>
      </c>
      <c r="F7">
        <v>93</v>
      </c>
      <c r="G7">
        <v>3</v>
      </c>
      <c r="H7">
        <v>23</v>
      </c>
      <c r="I7" s="2">
        <f t="shared" si="1"/>
        <v>0.284688995215311</v>
      </c>
      <c r="J7">
        <v>26</v>
      </c>
      <c r="K7">
        <v>50</v>
      </c>
      <c r="L7">
        <v>5</v>
      </c>
      <c r="M7">
        <v>0</v>
      </c>
      <c r="N7">
        <v>5</v>
      </c>
      <c r="O7">
        <v>5</v>
      </c>
      <c r="P7" s="2">
        <v>0.228</v>
      </c>
      <c r="Q7" s="2">
        <v>0.306</v>
      </c>
      <c r="R7" s="2">
        <f t="shared" si="2"/>
        <v>0.5906889952153109</v>
      </c>
    </row>
    <row r="8" spans="1:18" ht="13.5">
      <c r="A8">
        <v>7</v>
      </c>
      <c r="B8" t="s">
        <v>175</v>
      </c>
      <c r="C8">
        <v>143</v>
      </c>
      <c r="D8" s="2">
        <f t="shared" si="0"/>
        <v>0.24898785425101214</v>
      </c>
      <c r="E8">
        <v>494</v>
      </c>
      <c r="F8">
        <v>123</v>
      </c>
      <c r="G8">
        <v>3</v>
      </c>
      <c r="H8">
        <v>41</v>
      </c>
      <c r="I8" s="2">
        <f t="shared" si="1"/>
        <v>0.28516377649325625</v>
      </c>
      <c r="J8">
        <v>25</v>
      </c>
      <c r="K8">
        <v>55</v>
      </c>
      <c r="L8">
        <v>9</v>
      </c>
      <c r="M8">
        <v>0</v>
      </c>
      <c r="N8">
        <v>3</v>
      </c>
      <c r="O8">
        <v>5</v>
      </c>
      <c r="P8" s="2">
        <v>0.354</v>
      </c>
      <c r="Q8" s="2">
        <v>0.328</v>
      </c>
      <c r="R8" s="2">
        <f t="shared" si="2"/>
        <v>0.6131637764932563</v>
      </c>
    </row>
    <row r="9" spans="1:18" ht="13.5">
      <c r="A9">
        <v>8</v>
      </c>
      <c r="B9" t="s">
        <v>220</v>
      </c>
      <c r="C9">
        <v>144</v>
      </c>
      <c r="D9" s="2">
        <f t="shared" si="0"/>
        <v>0.22432432432432434</v>
      </c>
      <c r="E9">
        <v>370</v>
      </c>
      <c r="F9">
        <v>83</v>
      </c>
      <c r="G9">
        <v>6</v>
      </c>
      <c r="H9">
        <v>33</v>
      </c>
      <c r="I9" s="2">
        <f t="shared" si="1"/>
        <v>0.27341772151898736</v>
      </c>
      <c r="J9">
        <v>25</v>
      </c>
      <c r="K9">
        <v>57</v>
      </c>
      <c r="L9">
        <v>0</v>
      </c>
      <c r="M9">
        <v>0</v>
      </c>
      <c r="N9">
        <v>6</v>
      </c>
      <c r="O9">
        <v>4</v>
      </c>
      <c r="P9" s="2">
        <v>0.309</v>
      </c>
      <c r="Q9" s="2">
        <v>0.316</v>
      </c>
      <c r="R9" s="2">
        <f t="shared" si="2"/>
        <v>0.5894177215189873</v>
      </c>
    </row>
    <row r="10" spans="1:18" ht="13.5">
      <c r="A10" s="1">
        <v>9</v>
      </c>
      <c r="B10" t="s">
        <v>136</v>
      </c>
      <c r="C10">
        <v>144</v>
      </c>
      <c r="D10" s="2">
        <f t="shared" si="0"/>
        <v>0.19937694704049844</v>
      </c>
      <c r="E10">
        <v>321</v>
      </c>
      <c r="F10">
        <v>64</v>
      </c>
      <c r="G10">
        <v>3</v>
      </c>
      <c r="H10">
        <v>15</v>
      </c>
      <c r="I10" s="2">
        <f t="shared" si="1"/>
        <v>0.23668639053254437</v>
      </c>
      <c r="J10">
        <v>16</v>
      </c>
      <c r="K10">
        <v>44</v>
      </c>
      <c r="L10">
        <v>10</v>
      </c>
      <c r="M10">
        <v>1</v>
      </c>
      <c r="N10">
        <v>0</v>
      </c>
      <c r="O10">
        <v>14</v>
      </c>
      <c r="P10" s="2">
        <v>0.2</v>
      </c>
      <c r="Q10" s="2">
        <v>0.271</v>
      </c>
      <c r="R10" s="2">
        <f t="shared" si="2"/>
        <v>0.5076863905325444</v>
      </c>
    </row>
    <row r="11" spans="1:18" ht="13.5">
      <c r="A11" s="1" t="s">
        <v>1</v>
      </c>
      <c r="B11" t="s">
        <v>131</v>
      </c>
      <c r="C11">
        <v>129</v>
      </c>
      <c r="D11" s="2">
        <f t="shared" si="0"/>
        <v>0.2736842105263158</v>
      </c>
      <c r="E11">
        <v>190</v>
      </c>
      <c r="F11">
        <v>52</v>
      </c>
      <c r="G11">
        <v>7</v>
      </c>
      <c r="H11">
        <v>22</v>
      </c>
      <c r="I11" s="2">
        <f t="shared" si="1"/>
        <v>0.29949238578680204</v>
      </c>
      <c r="J11">
        <v>7</v>
      </c>
      <c r="K11">
        <v>27</v>
      </c>
      <c r="L11">
        <v>2</v>
      </c>
      <c r="M11">
        <v>0</v>
      </c>
      <c r="N11">
        <v>0</v>
      </c>
      <c r="O11">
        <v>1</v>
      </c>
      <c r="P11" s="2">
        <v>0.345</v>
      </c>
      <c r="Q11" s="2">
        <v>0.405</v>
      </c>
      <c r="R11" s="2">
        <f t="shared" si="2"/>
        <v>0.7044923857868021</v>
      </c>
    </row>
    <row r="12" spans="1:18" ht="13.5">
      <c r="A12" s="1" t="s">
        <v>1</v>
      </c>
      <c r="B12" t="s">
        <v>197</v>
      </c>
      <c r="C12">
        <v>94</v>
      </c>
      <c r="D12" s="2">
        <f t="shared" si="0"/>
        <v>0.22988505747126436</v>
      </c>
      <c r="E12">
        <v>87</v>
      </c>
      <c r="F12">
        <v>20</v>
      </c>
      <c r="G12">
        <v>0</v>
      </c>
      <c r="H12">
        <v>6</v>
      </c>
      <c r="I12" s="2">
        <f t="shared" si="1"/>
        <v>0.24719101123595505</v>
      </c>
      <c r="J12">
        <v>2</v>
      </c>
      <c r="K12">
        <v>7</v>
      </c>
      <c r="L12">
        <v>4</v>
      </c>
      <c r="M12">
        <v>0</v>
      </c>
      <c r="N12">
        <v>4</v>
      </c>
      <c r="O12">
        <v>1</v>
      </c>
      <c r="P12" s="2">
        <v>0.24</v>
      </c>
      <c r="Q12" s="2">
        <v>0.297</v>
      </c>
      <c r="R12" s="2">
        <f t="shared" si="2"/>
        <v>0.544191011235955</v>
      </c>
    </row>
    <row r="13" spans="1:18" ht="13.5">
      <c r="A13" s="1" t="s">
        <v>1</v>
      </c>
      <c r="B13" t="s">
        <v>219</v>
      </c>
      <c r="C13">
        <v>92</v>
      </c>
      <c r="D13" s="2">
        <f t="shared" si="0"/>
        <v>0.12871287128712872</v>
      </c>
      <c r="E13">
        <v>101</v>
      </c>
      <c r="F13">
        <v>13</v>
      </c>
      <c r="G13">
        <v>0</v>
      </c>
      <c r="H13">
        <v>5</v>
      </c>
      <c r="I13" s="2">
        <f t="shared" si="1"/>
        <v>0.1926605504587156</v>
      </c>
      <c r="J13">
        <v>8</v>
      </c>
      <c r="K13">
        <v>17</v>
      </c>
      <c r="L13">
        <v>2</v>
      </c>
      <c r="M13">
        <v>0</v>
      </c>
      <c r="N13">
        <v>6</v>
      </c>
      <c r="O13">
        <v>1</v>
      </c>
      <c r="P13" s="2">
        <v>0.185</v>
      </c>
      <c r="Q13" s="2">
        <v>0.149</v>
      </c>
      <c r="R13" s="2">
        <f t="shared" si="2"/>
        <v>0.3416605504587156</v>
      </c>
    </row>
    <row r="14" spans="1:18" ht="13.5">
      <c r="A14" s="1" t="s">
        <v>1</v>
      </c>
      <c r="B14" t="s">
        <v>132</v>
      </c>
      <c r="C14">
        <v>106</v>
      </c>
      <c r="D14" s="2">
        <f t="shared" si="0"/>
        <v>0.3076923076923077</v>
      </c>
      <c r="E14">
        <v>130</v>
      </c>
      <c r="F14">
        <v>40</v>
      </c>
      <c r="G14">
        <v>1</v>
      </c>
      <c r="H14">
        <v>17</v>
      </c>
      <c r="I14" s="2">
        <f t="shared" si="1"/>
        <v>0.3233082706766917</v>
      </c>
      <c r="J14">
        <v>3</v>
      </c>
      <c r="K14">
        <v>15</v>
      </c>
      <c r="L14">
        <v>0</v>
      </c>
      <c r="M14">
        <v>0</v>
      </c>
      <c r="N14">
        <v>11</v>
      </c>
      <c r="O14">
        <v>1</v>
      </c>
      <c r="P14" s="2">
        <v>0.378</v>
      </c>
      <c r="Q14" s="2">
        <v>0.408</v>
      </c>
      <c r="R14" s="2">
        <f t="shared" si="2"/>
        <v>0.7313082706766917</v>
      </c>
    </row>
    <row r="15" spans="1:18" ht="13.5">
      <c r="A15" s="1" t="s">
        <v>1</v>
      </c>
      <c r="B15" t="s">
        <v>130</v>
      </c>
      <c r="C15">
        <v>120</v>
      </c>
      <c r="D15" s="2">
        <f t="shared" si="0"/>
        <v>0.24675324675324675</v>
      </c>
      <c r="E15">
        <v>154</v>
      </c>
      <c r="F15">
        <v>38</v>
      </c>
      <c r="G15">
        <v>0</v>
      </c>
      <c r="H15">
        <v>10</v>
      </c>
      <c r="I15" s="2">
        <f t="shared" si="1"/>
        <v>0.2611464968152866</v>
      </c>
      <c r="J15">
        <v>3</v>
      </c>
      <c r="K15">
        <v>13</v>
      </c>
      <c r="L15">
        <v>1</v>
      </c>
      <c r="M15">
        <v>0</v>
      </c>
      <c r="N15">
        <v>2</v>
      </c>
      <c r="O15">
        <v>1</v>
      </c>
      <c r="P15" s="2">
        <v>0.256</v>
      </c>
      <c r="Q15" s="2">
        <v>0.331</v>
      </c>
      <c r="R15" s="2">
        <f t="shared" si="2"/>
        <v>0.5921464968152866</v>
      </c>
    </row>
    <row r="16" spans="1:18" ht="13.5">
      <c r="A16" s="1" t="s">
        <v>1</v>
      </c>
      <c r="B16" t="s">
        <v>128</v>
      </c>
      <c r="C16">
        <v>93</v>
      </c>
      <c r="D16" s="2">
        <f t="shared" si="0"/>
        <v>0.21794871794871795</v>
      </c>
      <c r="E16">
        <v>78</v>
      </c>
      <c r="F16">
        <v>17</v>
      </c>
      <c r="G16">
        <v>0</v>
      </c>
      <c r="H16">
        <v>4</v>
      </c>
      <c r="I16" s="2">
        <f t="shared" si="1"/>
        <v>0.25609756097560976</v>
      </c>
      <c r="J16">
        <v>4</v>
      </c>
      <c r="K16">
        <v>11</v>
      </c>
      <c r="L16">
        <v>1</v>
      </c>
      <c r="M16">
        <v>0</v>
      </c>
      <c r="N16">
        <v>1</v>
      </c>
      <c r="O16">
        <v>4</v>
      </c>
      <c r="P16" s="2">
        <v>0.278</v>
      </c>
      <c r="Q16" s="2">
        <v>0.269</v>
      </c>
      <c r="R16" s="2">
        <f t="shared" si="2"/>
        <v>0.5250975609756098</v>
      </c>
    </row>
    <row r="17" spans="1:18" ht="13.5">
      <c r="A17" s="1" t="s">
        <v>1</v>
      </c>
      <c r="B17" t="s">
        <v>163</v>
      </c>
      <c r="C17">
        <v>59</v>
      </c>
      <c r="D17" s="2">
        <f t="shared" si="0"/>
        <v>0.38461538461538464</v>
      </c>
      <c r="E17">
        <v>52</v>
      </c>
      <c r="F17">
        <v>20</v>
      </c>
      <c r="G17">
        <v>0</v>
      </c>
      <c r="H17">
        <v>11</v>
      </c>
      <c r="I17" s="2">
        <f t="shared" si="1"/>
        <v>0.39622641509433965</v>
      </c>
      <c r="J17">
        <v>1</v>
      </c>
      <c r="K17">
        <v>4</v>
      </c>
      <c r="L17">
        <v>1</v>
      </c>
      <c r="M17">
        <v>0</v>
      </c>
      <c r="N17">
        <v>0</v>
      </c>
      <c r="O17">
        <v>0</v>
      </c>
      <c r="P17" s="2">
        <v>0.391</v>
      </c>
      <c r="Q17" s="2">
        <v>0.5</v>
      </c>
      <c r="R17" s="2">
        <f t="shared" si="2"/>
        <v>0.8962264150943396</v>
      </c>
    </row>
    <row r="18" spans="1:18" ht="13.5">
      <c r="A18" s="1" t="s">
        <v>61</v>
      </c>
      <c r="B18" t="s">
        <v>160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162</v>
      </c>
      <c r="C19" s="11" t="s">
        <v>154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61</v>
      </c>
      <c r="B20" t="s">
        <v>129</v>
      </c>
      <c r="C20" s="11" t="s">
        <v>154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61</v>
      </c>
      <c r="B21" t="s">
        <v>125</v>
      </c>
      <c r="C21" s="11" t="s">
        <v>154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202</v>
      </c>
      <c r="C25">
        <v>28</v>
      </c>
      <c r="D25" s="3">
        <f>R25/J25*9</f>
        <v>3.9488117001828154</v>
      </c>
      <c r="E25">
        <v>12</v>
      </c>
      <c r="F25">
        <v>13</v>
      </c>
      <c r="G25">
        <v>0</v>
      </c>
      <c r="H25">
        <v>0</v>
      </c>
      <c r="I25" s="2">
        <f>E25/(E25+F25)</f>
        <v>0.48</v>
      </c>
      <c r="J25" s="7">
        <v>182.33333333333334</v>
      </c>
      <c r="K25">
        <v>2</v>
      </c>
      <c r="L25">
        <v>173</v>
      </c>
      <c r="M25">
        <v>137</v>
      </c>
      <c r="N25">
        <v>23</v>
      </c>
      <c r="O25">
        <v>8</v>
      </c>
      <c r="P25">
        <v>21</v>
      </c>
      <c r="Q25">
        <v>82</v>
      </c>
      <c r="R25">
        <v>80</v>
      </c>
      <c r="S25" s="3">
        <f>(L25+N25)/J25</f>
        <v>1.0749542961608776</v>
      </c>
      <c r="T25" s="3">
        <f>M25/J25*9</f>
        <v>6.762340036563071</v>
      </c>
    </row>
    <row r="26" spans="1:20" ht="13.5">
      <c r="A26" s="1" t="s">
        <v>62</v>
      </c>
      <c r="B26" t="s">
        <v>179</v>
      </c>
      <c r="C26">
        <v>27</v>
      </c>
      <c r="D26" s="3">
        <f aca="true" t="shared" si="3" ref="D26:D36">R26/J26*9</f>
        <v>6</v>
      </c>
      <c r="E26">
        <v>1</v>
      </c>
      <c r="F26">
        <v>20</v>
      </c>
      <c r="G26">
        <v>0</v>
      </c>
      <c r="H26">
        <v>0</v>
      </c>
      <c r="I26" s="2">
        <f aca="true" t="shared" si="4" ref="I26:I36">E26/(E26+F26)</f>
        <v>0.047619047619047616</v>
      </c>
      <c r="J26" s="7">
        <v>144</v>
      </c>
      <c r="K26">
        <v>0</v>
      </c>
      <c r="L26">
        <v>174</v>
      </c>
      <c r="M26">
        <v>89</v>
      </c>
      <c r="N26">
        <v>28</v>
      </c>
      <c r="O26">
        <v>2</v>
      </c>
      <c r="P26">
        <v>26</v>
      </c>
      <c r="Q26">
        <v>102</v>
      </c>
      <c r="R26">
        <v>96</v>
      </c>
      <c r="S26" s="3">
        <f aca="true" t="shared" si="5" ref="S26:S36">(L26+N26)/J26</f>
        <v>1.4027777777777777</v>
      </c>
      <c r="T26" s="3">
        <f aca="true" t="shared" si="6" ref="T26:T36">M26/J26*9</f>
        <v>5.5625</v>
      </c>
    </row>
    <row r="27" spans="1:20" ht="13.5">
      <c r="A27" s="1" t="s">
        <v>62</v>
      </c>
      <c r="B27" t="s">
        <v>203</v>
      </c>
      <c r="C27">
        <v>27</v>
      </c>
      <c r="D27" s="3">
        <f t="shared" si="3"/>
        <v>4.288235294117647</v>
      </c>
      <c r="E27">
        <v>10</v>
      </c>
      <c r="F27">
        <v>11</v>
      </c>
      <c r="G27">
        <v>0</v>
      </c>
      <c r="H27">
        <v>0</v>
      </c>
      <c r="I27" s="2">
        <f t="shared" si="4"/>
        <v>0.47619047619047616</v>
      </c>
      <c r="J27" s="7">
        <v>170</v>
      </c>
      <c r="K27">
        <v>0</v>
      </c>
      <c r="L27">
        <v>173</v>
      </c>
      <c r="M27">
        <v>102</v>
      </c>
      <c r="N27">
        <v>36</v>
      </c>
      <c r="O27">
        <v>1</v>
      </c>
      <c r="P27">
        <v>21</v>
      </c>
      <c r="Q27">
        <v>81</v>
      </c>
      <c r="R27">
        <v>81</v>
      </c>
      <c r="S27" s="3">
        <f t="shared" si="5"/>
        <v>1.2294117647058824</v>
      </c>
      <c r="T27" s="3">
        <f t="shared" si="6"/>
        <v>5.3999999999999995</v>
      </c>
    </row>
    <row r="28" spans="1:20" ht="13.5">
      <c r="A28" s="1" t="s">
        <v>62</v>
      </c>
      <c r="B28" t="s">
        <v>140</v>
      </c>
      <c r="C28">
        <v>27</v>
      </c>
      <c r="D28" s="3">
        <f t="shared" si="3"/>
        <v>4.8152866242038215</v>
      </c>
      <c r="E28">
        <v>8</v>
      </c>
      <c r="F28">
        <v>15</v>
      </c>
      <c r="G28">
        <v>0</v>
      </c>
      <c r="H28">
        <v>0</v>
      </c>
      <c r="I28" s="2">
        <f t="shared" si="4"/>
        <v>0.34782608695652173</v>
      </c>
      <c r="J28" s="7">
        <v>157</v>
      </c>
      <c r="K28">
        <v>2</v>
      </c>
      <c r="L28">
        <v>166</v>
      </c>
      <c r="M28">
        <v>125</v>
      </c>
      <c r="N28">
        <v>67</v>
      </c>
      <c r="O28">
        <v>4</v>
      </c>
      <c r="P28">
        <v>14</v>
      </c>
      <c r="Q28">
        <v>86</v>
      </c>
      <c r="R28">
        <v>84</v>
      </c>
      <c r="S28" s="3">
        <f t="shared" si="5"/>
        <v>1.484076433121019</v>
      </c>
      <c r="T28" s="3">
        <f t="shared" si="6"/>
        <v>7.165605095541402</v>
      </c>
    </row>
    <row r="29" spans="1:20" ht="13.5">
      <c r="A29" s="1" t="s">
        <v>62</v>
      </c>
      <c r="B29" t="s">
        <v>139</v>
      </c>
      <c r="C29">
        <v>27</v>
      </c>
      <c r="D29" s="3">
        <f t="shared" si="3"/>
        <v>3.5078740157480315</v>
      </c>
      <c r="E29">
        <v>10</v>
      </c>
      <c r="F29">
        <v>11</v>
      </c>
      <c r="G29">
        <v>0</v>
      </c>
      <c r="H29">
        <v>0</v>
      </c>
      <c r="I29" s="2">
        <f t="shared" si="4"/>
        <v>0.47619047619047616</v>
      </c>
      <c r="J29" s="7">
        <v>169.33333333333334</v>
      </c>
      <c r="K29">
        <v>3</v>
      </c>
      <c r="L29">
        <v>175</v>
      </c>
      <c r="M29">
        <v>41</v>
      </c>
      <c r="N29">
        <v>39</v>
      </c>
      <c r="O29">
        <v>2</v>
      </c>
      <c r="P29">
        <v>12</v>
      </c>
      <c r="Q29">
        <v>69</v>
      </c>
      <c r="R29">
        <v>66</v>
      </c>
      <c r="S29" s="3">
        <f t="shared" si="5"/>
        <v>1.263779527559055</v>
      </c>
      <c r="T29" s="3">
        <f t="shared" si="6"/>
        <v>2.179133858267716</v>
      </c>
    </row>
    <row r="30" spans="1:20" ht="13.5">
      <c r="A30" s="1" t="s">
        <v>66</v>
      </c>
      <c r="B30" t="s">
        <v>178</v>
      </c>
      <c r="C30">
        <v>25</v>
      </c>
      <c r="D30" s="3">
        <f t="shared" si="3"/>
        <v>6.036253776435046</v>
      </c>
      <c r="E30">
        <v>1</v>
      </c>
      <c r="F30">
        <v>3</v>
      </c>
      <c r="G30">
        <v>0</v>
      </c>
      <c r="H30">
        <v>0</v>
      </c>
      <c r="I30" s="2">
        <f t="shared" si="4"/>
        <v>0.25</v>
      </c>
      <c r="J30" s="7">
        <v>110.33333333333333</v>
      </c>
      <c r="K30">
        <v>1</v>
      </c>
      <c r="L30">
        <v>126</v>
      </c>
      <c r="M30">
        <v>30</v>
      </c>
      <c r="N30">
        <v>61</v>
      </c>
      <c r="O30">
        <v>8</v>
      </c>
      <c r="P30">
        <v>14</v>
      </c>
      <c r="Q30">
        <v>78</v>
      </c>
      <c r="R30">
        <v>74</v>
      </c>
      <c r="S30" s="3">
        <f t="shared" si="5"/>
        <v>1.6948640483383686</v>
      </c>
      <c r="T30" s="3">
        <f t="shared" si="6"/>
        <v>2.447129909365559</v>
      </c>
    </row>
    <row r="31" spans="1:20" ht="13.5">
      <c r="A31" s="1" t="s">
        <v>63</v>
      </c>
      <c r="B31" t="s">
        <v>221</v>
      </c>
      <c r="C31">
        <v>28</v>
      </c>
      <c r="D31" s="3">
        <f t="shared" si="3"/>
        <v>3.0483870967741935</v>
      </c>
      <c r="E31">
        <v>2</v>
      </c>
      <c r="F31">
        <v>1</v>
      </c>
      <c r="G31">
        <v>0</v>
      </c>
      <c r="H31">
        <v>2</v>
      </c>
      <c r="I31" s="2">
        <f t="shared" si="4"/>
        <v>0.6666666666666666</v>
      </c>
      <c r="J31" s="7">
        <v>41.333333333333336</v>
      </c>
      <c r="K31">
        <v>0</v>
      </c>
      <c r="L31">
        <v>43</v>
      </c>
      <c r="M31">
        <v>14</v>
      </c>
      <c r="N31">
        <v>7</v>
      </c>
      <c r="O31">
        <v>2</v>
      </c>
      <c r="P31">
        <v>4</v>
      </c>
      <c r="Q31">
        <v>14</v>
      </c>
      <c r="R31">
        <v>14</v>
      </c>
      <c r="S31" s="3">
        <f t="shared" si="5"/>
        <v>1.2096774193548387</v>
      </c>
      <c r="T31" s="3">
        <f t="shared" si="6"/>
        <v>3.0483870967741935</v>
      </c>
    </row>
    <row r="32" spans="1:20" ht="13.5">
      <c r="A32" s="1" t="s">
        <v>63</v>
      </c>
      <c r="B32" t="s">
        <v>222</v>
      </c>
      <c r="C32">
        <v>37</v>
      </c>
      <c r="D32" s="3">
        <f t="shared" si="3"/>
        <v>5.128491620111732</v>
      </c>
      <c r="E32">
        <v>3</v>
      </c>
      <c r="F32">
        <v>5</v>
      </c>
      <c r="G32">
        <v>1</v>
      </c>
      <c r="H32">
        <v>3</v>
      </c>
      <c r="I32" s="2">
        <f t="shared" si="4"/>
        <v>0.375</v>
      </c>
      <c r="J32" s="7">
        <v>59.666666666666664</v>
      </c>
      <c r="K32">
        <v>0</v>
      </c>
      <c r="L32">
        <v>68</v>
      </c>
      <c r="M32">
        <v>31</v>
      </c>
      <c r="N32">
        <v>13</v>
      </c>
      <c r="O32">
        <v>2</v>
      </c>
      <c r="P32">
        <v>11</v>
      </c>
      <c r="Q32">
        <v>35</v>
      </c>
      <c r="R32">
        <v>34</v>
      </c>
      <c r="S32" s="3">
        <f t="shared" si="5"/>
        <v>1.3575418994413408</v>
      </c>
      <c r="T32" s="3">
        <f t="shared" si="6"/>
        <v>4.675977653631286</v>
      </c>
    </row>
    <row r="33" spans="1:20" ht="13.5">
      <c r="A33" s="1" t="s">
        <v>63</v>
      </c>
      <c r="B33" t="s">
        <v>169</v>
      </c>
      <c r="C33">
        <v>39</v>
      </c>
      <c r="D33" s="3">
        <f t="shared" si="3"/>
        <v>3.9438202247191008</v>
      </c>
      <c r="E33">
        <v>4</v>
      </c>
      <c r="F33">
        <v>3</v>
      </c>
      <c r="G33">
        <v>2</v>
      </c>
      <c r="H33">
        <v>2</v>
      </c>
      <c r="I33" s="2">
        <f t="shared" si="4"/>
        <v>0.5714285714285714</v>
      </c>
      <c r="J33" s="7">
        <v>59.333333333333336</v>
      </c>
      <c r="K33">
        <v>0</v>
      </c>
      <c r="L33">
        <v>65</v>
      </c>
      <c r="M33">
        <v>20</v>
      </c>
      <c r="N33">
        <v>13</v>
      </c>
      <c r="O33">
        <v>0</v>
      </c>
      <c r="P33">
        <v>3</v>
      </c>
      <c r="Q33">
        <v>27</v>
      </c>
      <c r="R33">
        <v>26</v>
      </c>
      <c r="S33" s="3">
        <f t="shared" si="5"/>
        <v>1.3146067415730336</v>
      </c>
      <c r="T33" s="3">
        <f t="shared" si="6"/>
        <v>3.033707865168539</v>
      </c>
    </row>
    <row r="34" spans="1:20" ht="13.5">
      <c r="A34" s="1" t="s">
        <v>223</v>
      </c>
      <c r="B34" t="s">
        <v>141</v>
      </c>
      <c r="C34">
        <v>30</v>
      </c>
      <c r="D34" s="3">
        <f t="shared" si="3"/>
        <v>4.2</v>
      </c>
      <c r="E34">
        <v>2</v>
      </c>
      <c r="F34">
        <v>1</v>
      </c>
      <c r="G34">
        <v>1</v>
      </c>
      <c r="H34">
        <v>2</v>
      </c>
      <c r="I34" s="2">
        <f t="shared" si="4"/>
        <v>0.6666666666666666</v>
      </c>
      <c r="J34" s="7">
        <v>45</v>
      </c>
      <c r="K34">
        <v>0</v>
      </c>
      <c r="L34">
        <v>53</v>
      </c>
      <c r="M34">
        <v>30</v>
      </c>
      <c r="N34">
        <v>14</v>
      </c>
      <c r="O34">
        <v>1</v>
      </c>
      <c r="P34">
        <v>5</v>
      </c>
      <c r="Q34">
        <v>22</v>
      </c>
      <c r="R34">
        <v>21</v>
      </c>
      <c r="S34" s="3">
        <f t="shared" si="5"/>
        <v>1.488888888888889</v>
      </c>
      <c r="T34" s="3">
        <f t="shared" si="6"/>
        <v>6</v>
      </c>
    </row>
    <row r="35" spans="1:20" ht="13.5">
      <c r="A35" s="1" t="s">
        <v>64</v>
      </c>
      <c r="B35" t="s">
        <v>183</v>
      </c>
      <c r="C35">
        <v>52</v>
      </c>
      <c r="D35" s="3">
        <f t="shared" si="3"/>
        <v>4.771551724137931</v>
      </c>
      <c r="E35">
        <v>2</v>
      </c>
      <c r="F35">
        <v>1</v>
      </c>
      <c r="G35">
        <v>0</v>
      </c>
      <c r="H35">
        <v>4</v>
      </c>
      <c r="I35" s="2">
        <f t="shared" si="4"/>
        <v>0.6666666666666666</v>
      </c>
      <c r="J35" s="7">
        <v>77.33333333333333</v>
      </c>
      <c r="K35">
        <v>0</v>
      </c>
      <c r="L35">
        <v>79</v>
      </c>
      <c r="M35">
        <v>43</v>
      </c>
      <c r="N35">
        <v>15</v>
      </c>
      <c r="O35">
        <v>0</v>
      </c>
      <c r="P35">
        <v>10</v>
      </c>
      <c r="Q35">
        <v>44</v>
      </c>
      <c r="R35">
        <v>41</v>
      </c>
      <c r="S35" s="3">
        <f t="shared" si="5"/>
        <v>1.2155172413793105</v>
      </c>
      <c r="T35" s="3">
        <f t="shared" si="6"/>
        <v>5.004310344827587</v>
      </c>
    </row>
    <row r="36" spans="1:20" ht="13.5">
      <c r="A36" s="1" t="s">
        <v>65</v>
      </c>
      <c r="B36" t="s">
        <v>149</v>
      </c>
      <c r="C36">
        <v>34</v>
      </c>
      <c r="D36" s="3">
        <f t="shared" si="3"/>
        <v>3.910344827586207</v>
      </c>
      <c r="E36">
        <v>0</v>
      </c>
      <c r="F36">
        <v>4</v>
      </c>
      <c r="G36">
        <v>28</v>
      </c>
      <c r="H36">
        <v>1</v>
      </c>
      <c r="I36" s="2">
        <f t="shared" si="4"/>
        <v>0</v>
      </c>
      <c r="J36" s="7">
        <v>48.333333333333336</v>
      </c>
      <c r="K36">
        <v>0</v>
      </c>
      <c r="L36">
        <v>39</v>
      </c>
      <c r="M36">
        <v>18</v>
      </c>
      <c r="N36">
        <v>11</v>
      </c>
      <c r="O36">
        <v>1</v>
      </c>
      <c r="P36">
        <v>8</v>
      </c>
      <c r="Q36">
        <v>21</v>
      </c>
      <c r="R36">
        <v>21</v>
      </c>
      <c r="S36" s="3">
        <f t="shared" si="5"/>
        <v>1.0344827586206895</v>
      </c>
      <c r="T36" s="3">
        <f t="shared" si="6"/>
        <v>3.351724137931034</v>
      </c>
    </row>
    <row r="37" spans="1:20" ht="13.5">
      <c r="A37" s="1" t="s">
        <v>61</v>
      </c>
      <c r="B37" t="s">
        <v>142</v>
      </c>
      <c r="C37" s="11" t="s">
        <v>155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61</v>
      </c>
      <c r="B38" t="s">
        <v>153</v>
      </c>
      <c r="C38" s="11" t="s">
        <v>155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61</v>
      </c>
      <c r="B39" t="s">
        <v>148</v>
      </c>
      <c r="C39" s="11" t="s">
        <v>155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61</v>
      </c>
      <c r="B40" t="s">
        <v>185</v>
      </c>
      <c r="C40" s="11" t="s">
        <v>155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8">
    <mergeCell ref="C18:R18"/>
    <mergeCell ref="C19:R19"/>
    <mergeCell ref="C20:R20"/>
    <mergeCell ref="C21:R21"/>
    <mergeCell ref="C37:T37"/>
    <mergeCell ref="C38:T38"/>
    <mergeCell ref="C39:T39"/>
    <mergeCell ref="C40:T40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42"/>
  <sheetViews>
    <sheetView workbookViewId="0" topLeftCell="A1">
      <selection activeCell="A27" sqref="A27"/>
    </sheetView>
  </sheetViews>
  <sheetFormatPr defaultColWidth="9.00390625" defaultRowHeight="13.5"/>
  <sheetData>
    <row r="2" spans="1:20" ht="13.5">
      <c r="A2" s="12"/>
      <c r="D2" s="3"/>
      <c r="I2" s="2"/>
      <c r="J2" s="7"/>
      <c r="S2" s="3"/>
      <c r="T2" s="3"/>
    </row>
    <row r="3" spans="1:20" ht="13.5">
      <c r="A3" s="12"/>
      <c r="D3" s="3"/>
      <c r="I3" s="2"/>
      <c r="J3" s="7"/>
      <c r="S3" s="3"/>
      <c r="T3" s="3"/>
    </row>
    <row r="4" spans="1:20" ht="13.5">
      <c r="A4" s="12"/>
      <c r="D4" s="3"/>
      <c r="I4" s="2"/>
      <c r="J4" s="7"/>
      <c r="S4" s="3"/>
      <c r="T4" s="3"/>
    </row>
    <row r="5" spans="1:20" ht="13.5">
      <c r="A5" s="12"/>
      <c r="D5" s="3"/>
      <c r="I5" s="2"/>
      <c r="J5" s="7"/>
      <c r="S5" s="3"/>
      <c r="T5" s="3"/>
    </row>
    <row r="6" spans="1:20" ht="13.5">
      <c r="A6" s="12"/>
      <c r="D6" s="3"/>
      <c r="I6" s="2"/>
      <c r="J6" s="7"/>
      <c r="S6" s="3"/>
      <c r="T6" s="3"/>
    </row>
    <row r="7" spans="1:20" ht="13.5">
      <c r="A7" s="12"/>
      <c r="D7" s="3"/>
      <c r="I7" s="2"/>
      <c r="J7" s="7"/>
      <c r="S7" s="3"/>
      <c r="T7" s="3"/>
    </row>
    <row r="8" spans="1:20" ht="13.5">
      <c r="A8" s="12"/>
      <c r="D8" s="3"/>
      <c r="I8" s="2"/>
      <c r="J8" s="7"/>
      <c r="S8" s="3"/>
      <c r="T8" s="3"/>
    </row>
    <row r="9" spans="1:20" ht="13.5">
      <c r="A9" s="12"/>
      <c r="D9" s="3"/>
      <c r="I9" s="2"/>
      <c r="J9" s="7"/>
      <c r="S9" s="3"/>
      <c r="T9" s="3"/>
    </row>
    <row r="10" spans="1:20" ht="13.5">
      <c r="A10" s="12"/>
      <c r="D10" s="3"/>
      <c r="I10" s="2"/>
      <c r="J10" s="7"/>
      <c r="S10" s="3"/>
      <c r="T10" s="3"/>
    </row>
    <row r="11" spans="1:20" ht="13.5">
      <c r="A11" s="12"/>
      <c r="D11" s="3"/>
      <c r="I11" s="2"/>
      <c r="J11" s="7"/>
      <c r="S11" s="3"/>
      <c r="T11" s="3"/>
    </row>
    <row r="12" spans="1:20" ht="13.5">
      <c r="A12" s="12"/>
      <c r="D12" s="3"/>
      <c r="I12" s="2"/>
      <c r="J12" s="7"/>
      <c r="S12" s="3"/>
      <c r="T12" s="3"/>
    </row>
    <row r="13" spans="1:20" ht="13.5">
      <c r="A13" s="12"/>
      <c r="D13" s="3"/>
      <c r="I13" s="2"/>
      <c r="J13" s="7"/>
      <c r="S13" s="3"/>
      <c r="T13" s="3"/>
    </row>
    <row r="14" spans="1:20" ht="13.5">
      <c r="A14" s="12"/>
      <c r="D14" s="3"/>
      <c r="I14" s="2"/>
      <c r="J14" s="7"/>
      <c r="S14" s="3"/>
      <c r="T14" s="3"/>
    </row>
    <row r="15" spans="1:20" ht="13.5">
      <c r="A15" s="12"/>
      <c r="D15" s="3"/>
      <c r="I15" s="2"/>
      <c r="J15" s="7"/>
      <c r="S15" s="3"/>
      <c r="T15" s="3"/>
    </row>
    <row r="16" spans="1:20" ht="13.5">
      <c r="A16" s="12"/>
      <c r="D16" s="3"/>
      <c r="I16" s="2"/>
      <c r="J16" s="7"/>
      <c r="S16" s="3"/>
      <c r="T16" s="3"/>
    </row>
    <row r="17" spans="1:20" ht="13.5">
      <c r="A17" s="12"/>
      <c r="D17" s="3"/>
      <c r="I17" s="2"/>
      <c r="J17" s="7"/>
      <c r="S17" s="3"/>
      <c r="T17" s="3"/>
    </row>
    <row r="18" spans="1:20" ht="13.5">
      <c r="A18" s="12"/>
      <c r="D18" s="3"/>
      <c r="I18" s="2"/>
      <c r="J18" s="7"/>
      <c r="S18" s="3"/>
      <c r="T18" s="3"/>
    </row>
    <row r="19" spans="1:20" ht="13.5">
      <c r="A19" s="12"/>
      <c r="D19" s="3"/>
      <c r="I19" s="2"/>
      <c r="J19" s="7"/>
      <c r="S19" s="3"/>
      <c r="T19" s="3"/>
    </row>
    <row r="20" spans="1:20" ht="13.5">
      <c r="A20" s="12"/>
      <c r="D20" s="3"/>
      <c r="I20" s="2"/>
      <c r="J20" s="7"/>
      <c r="S20" s="3"/>
      <c r="T20" s="3"/>
    </row>
    <row r="21" spans="1:20" ht="13.5">
      <c r="A21" s="12"/>
      <c r="D21" s="3"/>
      <c r="I21" s="2"/>
      <c r="J21" s="7"/>
      <c r="S21" s="3"/>
      <c r="T21" s="3"/>
    </row>
    <row r="22" spans="1:20" ht="13.5">
      <c r="A22" s="12"/>
      <c r="D22" s="3"/>
      <c r="I22" s="2"/>
      <c r="J22" s="7"/>
      <c r="S22" s="3"/>
      <c r="T22" s="3"/>
    </row>
    <row r="23" spans="1:20" ht="13.5">
      <c r="A23" s="12"/>
      <c r="D23" s="3"/>
      <c r="I23" s="2"/>
      <c r="J23" s="7"/>
      <c r="S23" s="3"/>
      <c r="T23" s="3"/>
    </row>
    <row r="24" spans="1:20" ht="13.5">
      <c r="A24" s="12"/>
      <c r="D24" s="3"/>
      <c r="I24" s="2"/>
      <c r="J24" s="7"/>
      <c r="S24" s="3"/>
      <c r="T24" s="3"/>
    </row>
    <row r="25" spans="1:20" ht="13.5">
      <c r="A25" s="12"/>
      <c r="D25" s="3"/>
      <c r="I25" s="2"/>
      <c r="J25" s="7"/>
      <c r="S25" s="3"/>
      <c r="T25" s="3"/>
    </row>
    <row r="26" spans="1:20" ht="13.5">
      <c r="A26" s="12"/>
      <c r="D26" s="3"/>
      <c r="I26" s="2"/>
      <c r="J26" s="7"/>
      <c r="S26" s="3"/>
      <c r="T26" s="3"/>
    </row>
    <row r="27" spans="4:20" ht="13.5">
      <c r="D27" s="3"/>
      <c r="I27" s="2"/>
      <c r="J27" s="7"/>
      <c r="S27" s="3"/>
      <c r="T27" s="3"/>
    </row>
    <row r="28" spans="1:20" ht="13.5">
      <c r="A28" s="12"/>
      <c r="D28" s="3"/>
      <c r="I28" s="2"/>
      <c r="J28" s="7"/>
      <c r="S28" s="3"/>
      <c r="T28" s="3"/>
    </row>
    <row r="29" spans="1:20" ht="13.5">
      <c r="A29" s="12"/>
      <c r="D29" s="3"/>
      <c r="I29" s="2"/>
      <c r="J29" s="7"/>
      <c r="S29" s="3"/>
      <c r="T29" s="3"/>
    </row>
    <row r="30" spans="1:20" ht="13.5">
      <c r="A30" s="12"/>
      <c r="D30" s="3"/>
      <c r="I30" s="2"/>
      <c r="J30" s="7"/>
      <c r="S30" s="3"/>
      <c r="T30" s="3"/>
    </row>
    <row r="31" spans="1:20" ht="13.5">
      <c r="A31" s="12"/>
      <c r="D31" s="3"/>
      <c r="I31" s="2"/>
      <c r="J31" s="7"/>
      <c r="S31" s="3"/>
      <c r="T31" s="3"/>
    </row>
    <row r="32" spans="1:20" ht="13.5">
      <c r="A32" s="12"/>
      <c r="D32" s="3"/>
      <c r="I32" s="2"/>
      <c r="J32" s="7"/>
      <c r="S32" s="3"/>
      <c r="T32" s="3"/>
    </row>
    <row r="33" spans="1:20" ht="13.5">
      <c r="A33" s="12"/>
      <c r="D33" s="3"/>
      <c r="I33" s="2"/>
      <c r="J33" s="7"/>
      <c r="S33" s="3"/>
      <c r="T33" s="3"/>
    </row>
    <row r="34" spans="1:20" ht="13.5">
      <c r="A34" s="12"/>
      <c r="D34" s="3"/>
      <c r="I34" s="2"/>
      <c r="J34" s="7"/>
      <c r="S34" s="3"/>
      <c r="T34" s="3"/>
    </row>
    <row r="35" spans="1:20" ht="13.5">
      <c r="A35" s="12"/>
      <c r="D35" s="3"/>
      <c r="I35" s="2"/>
      <c r="J35" s="7"/>
      <c r="S35" s="3"/>
      <c r="T35" s="3"/>
    </row>
    <row r="36" spans="1:20" ht="13.5">
      <c r="A36" s="12"/>
      <c r="D36" s="3"/>
      <c r="I36" s="2"/>
      <c r="J36" s="7"/>
      <c r="S36" s="3"/>
      <c r="T36" s="3"/>
    </row>
    <row r="37" spans="1:20" ht="13.5">
      <c r="A37" s="12"/>
      <c r="D37" s="3"/>
      <c r="I37" s="2"/>
      <c r="J37" s="7"/>
      <c r="S37" s="3"/>
      <c r="T37" s="3"/>
    </row>
    <row r="38" spans="1:20" ht="13.5">
      <c r="A38" s="12"/>
      <c r="D38" s="3"/>
      <c r="I38" s="2"/>
      <c r="J38" s="7"/>
      <c r="S38" s="3"/>
      <c r="T38" s="3"/>
    </row>
    <row r="39" spans="1:20" ht="13.5">
      <c r="A39" s="12"/>
      <c r="D39" s="3"/>
      <c r="I39" s="2"/>
      <c r="J39" s="7"/>
      <c r="S39" s="3"/>
      <c r="T39" s="3"/>
    </row>
    <row r="40" spans="1:20" ht="13.5">
      <c r="A40" s="12"/>
      <c r="D40" s="3"/>
      <c r="I40" s="2"/>
      <c r="J40" s="7"/>
      <c r="S40" s="3"/>
      <c r="T40" s="3"/>
    </row>
    <row r="41" spans="1:20" ht="13.5">
      <c r="A41" s="12"/>
      <c r="D41" s="3"/>
      <c r="I41" s="2"/>
      <c r="J41" s="7"/>
      <c r="S41" s="3"/>
      <c r="T41" s="3"/>
    </row>
    <row r="42" spans="1:20" ht="13.5">
      <c r="A42" s="12"/>
      <c r="D42" s="3"/>
      <c r="I42" s="2"/>
      <c r="J42" s="7"/>
      <c r="S42" s="3"/>
      <c r="T42" s="3"/>
    </row>
    <row r="43" spans="1:20" ht="13.5">
      <c r="A43" s="12"/>
      <c r="D43" s="3"/>
      <c r="I43" s="2"/>
      <c r="J43" s="7"/>
      <c r="S43" s="3"/>
      <c r="T43" s="3"/>
    </row>
    <row r="44" spans="1:20" ht="13.5">
      <c r="A44" s="12"/>
      <c r="D44" s="3"/>
      <c r="I44" s="2"/>
      <c r="J44" s="7"/>
      <c r="S44" s="3"/>
      <c r="T44" s="3"/>
    </row>
    <row r="45" spans="1:20" ht="13.5">
      <c r="A45" s="12"/>
      <c r="D45" s="3"/>
      <c r="I45" s="2"/>
      <c r="J45" s="7"/>
      <c r="S45" s="3"/>
      <c r="T45" s="3"/>
    </row>
    <row r="46" spans="1:20" ht="13.5">
      <c r="A46" s="12"/>
      <c r="D46" s="3"/>
      <c r="I46" s="2"/>
      <c r="J46" s="7"/>
      <c r="S46" s="3"/>
      <c r="T46" s="3"/>
    </row>
    <row r="47" spans="1:20" ht="13.5">
      <c r="A47" s="12"/>
      <c r="D47" s="3"/>
      <c r="I47" s="2"/>
      <c r="J47" s="7"/>
      <c r="S47" s="3"/>
      <c r="T47" s="3"/>
    </row>
    <row r="48" spans="1:20" ht="13.5">
      <c r="A48" s="12"/>
      <c r="D48" s="3"/>
      <c r="I48" s="2"/>
      <c r="J48" s="7"/>
      <c r="S48" s="3"/>
      <c r="T48" s="3"/>
    </row>
    <row r="49" spans="1:20" ht="13.5">
      <c r="A49" s="12"/>
      <c r="D49" s="3"/>
      <c r="I49" s="2"/>
      <c r="J49" s="7"/>
      <c r="S49" s="3"/>
      <c r="T49" s="3"/>
    </row>
    <row r="50" spans="1:20" ht="13.5">
      <c r="A50" s="12"/>
      <c r="D50" s="3"/>
      <c r="I50" s="2"/>
      <c r="J50" s="7"/>
      <c r="S50" s="3"/>
      <c r="T50" s="3"/>
    </row>
    <row r="51" spans="1:20" ht="13.5">
      <c r="A51" s="12"/>
      <c r="D51" s="3"/>
      <c r="I51" s="2"/>
      <c r="J51" s="7"/>
      <c r="S51" s="3"/>
      <c r="T51" s="3"/>
    </row>
    <row r="52" spans="1:20" ht="13.5">
      <c r="A52" s="12"/>
      <c r="D52" s="3"/>
      <c r="I52" s="2"/>
      <c r="J52" s="7"/>
      <c r="S52" s="3"/>
      <c r="T52" s="3"/>
    </row>
    <row r="53" spans="1:20" ht="13.5">
      <c r="A53" s="12"/>
      <c r="D53" s="3"/>
      <c r="I53" s="2"/>
      <c r="J53" s="7"/>
      <c r="S53" s="3"/>
      <c r="T53" s="3"/>
    </row>
    <row r="54" spans="1:20" ht="13.5">
      <c r="A54" s="12"/>
      <c r="D54" s="3"/>
      <c r="I54" s="2"/>
      <c r="J54" s="7"/>
      <c r="S54" s="3"/>
      <c r="T54" s="3"/>
    </row>
    <row r="55" spans="1:20" ht="13.5">
      <c r="A55" s="12"/>
      <c r="D55" s="3"/>
      <c r="I55" s="2"/>
      <c r="J55" s="7"/>
      <c r="S55" s="3"/>
      <c r="T55" s="3"/>
    </row>
    <row r="56" spans="1:20" ht="13.5">
      <c r="A56" s="12"/>
      <c r="D56" s="3"/>
      <c r="I56" s="2"/>
      <c r="J56" s="7"/>
      <c r="S56" s="3"/>
      <c r="T56" s="3"/>
    </row>
    <row r="57" spans="1:20" ht="13.5">
      <c r="A57" s="12"/>
      <c r="D57" s="3"/>
      <c r="I57" s="2"/>
      <c r="J57" s="7"/>
      <c r="S57" s="3"/>
      <c r="T57" s="3"/>
    </row>
    <row r="58" spans="1:20" ht="13.5">
      <c r="A58" s="12"/>
      <c r="D58" s="3"/>
      <c r="I58" s="2"/>
      <c r="J58" s="7"/>
      <c r="S58" s="3"/>
      <c r="T58" s="3"/>
    </row>
    <row r="59" spans="1:20" ht="13.5">
      <c r="A59" s="12"/>
      <c r="D59" s="3"/>
      <c r="I59" s="2"/>
      <c r="J59" s="7"/>
      <c r="S59" s="3"/>
      <c r="T59" s="3"/>
    </row>
    <row r="60" spans="1:20" ht="13.5">
      <c r="A60" s="12"/>
      <c r="D60" s="3"/>
      <c r="I60" s="2"/>
      <c r="J60" s="7"/>
      <c r="S60" s="3"/>
      <c r="T60" s="3"/>
    </row>
    <row r="61" spans="1:20" ht="13.5">
      <c r="A61" s="12"/>
      <c r="D61" s="3"/>
      <c r="I61" s="2"/>
      <c r="J61" s="7"/>
      <c r="S61" s="3"/>
      <c r="T61" s="3"/>
    </row>
    <row r="62" spans="1:20" ht="13.5">
      <c r="A62" s="12"/>
      <c r="D62" s="3"/>
      <c r="I62" s="2"/>
      <c r="J62" s="7"/>
      <c r="S62" s="3"/>
      <c r="T62" s="3"/>
    </row>
    <row r="63" spans="1:20" ht="13.5">
      <c r="A63" s="12"/>
      <c r="D63" s="3"/>
      <c r="I63" s="2"/>
      <c r="J63" s="7"/>
      <c r="S63" s="3"/>
      <c r="T63" s="3"/>
    </row>
    <row r="64" spans="1:20" ht="13.5">
      <c r="A64" s="12"/>
      <c r="D64" s="3"/>
      <c r="I64" s="2"/>
      <c r="J64" s="7"/>
      <c r="S64" s="3"/>
      <c r="T64" s="3"/>
    </row>
    <row r="65" spans="1:20" ht="13.5">
      <c r="A65" s="12"/>
      <c r="D65" s="3"/>
      <c r="I65" s="2"/>
      <c r="J65" s="7"/>
      <c r="S65" s="3"/>
      <c r="T65" s="3"/>
    </row>
    <row r="66" spans="1:20" ht="13.5">
      <c r="A66" s="12"/>
      <c r="D66" s="3"/>
      <c r="I66" s="2"/>
      <c r="J66" s="7"/>
      <c r="S66" s="3"/>
      <c r="T66" s="3"/>
    </row>
    <row r="67" spans="1:20" ht="13.5">
      <c r="A67" s="12"/>
      <c r="D67" s="3"/>
      <c r="I67" s="2"/>
      <c r="J67" s="7"/>
      <c r="S67" s="3"/>
      <c r="T67" s="3"/>
    </row>
    <row r="68" spans="1:20" ht="13.5">
      <c r="A68" s="12"/>
      <c r="D68" s="3"/>
      <c r="I68" s="2"/>
      <c r="J68" s="7"/>
      <c r="S68" s="3"/>
      <c r="T68" s="3"/>
    </row>
    <row r="69" spans="1:20" ht="13.5">
      <c r="A69" s="12"/>
      <c r="D69" s="3"/>
      <c r="I69" s="2"/>
      <c r="J69" s="7"/>
      <c r="S69" s="3"/>
      <c r="T69" s="3"/>
    </row>
    <row r="70" spans="1:20" ht="13.5">
      <c r="A70" s="12"/>
      <c r="D70" s="3"/>
      <c r="I70" s="2"/>
      <c r="J70" s="7"/>
      <c r="S70" s="3"/>
      <c r="T70" s="3"/>
    </row>
    <row r="71" spans="1:20" ht="13.5">
      <c r="A71" s="12"/>
      <c r="D71" s="3"/>
      <c r="I71" s="2"/>
      <c r="J71" s="7"/>
      <c r="S71" s="3"/>
      <c r="T71" s="3"/>
    </row>
    <row r="72" spans="1:20" ht="13.5">
      <c r="A72" s="12"/>
      <c r="D72" s="3"/>
      <c r="I72" s="2"/>
      <c r="J72" s="7"/>
      <c r="S72" s="3"/>
      <c r="T72" s="3"/>
    </row>
    <row r="73" spans="1:20" ht="13.5">
      <c r="A73" s="12"/>
      <c r="D73" s="3"/>
      <c r="I73" s="2"/>
      <c r="J73" s="7"/>
      <c r="S73" s="3"/>
      <c r="T73" s="3"/>
    </row>
    <row r="74" spans="1:20" ht="13.5">
      <c r="A74" s="12"/>
      <c r="D74" s="3"/>
      <c r="I74" s="2"/>
      <c r="J74" s="7"/>
      <c r="S74" s="3"/>
      <c r="T74" s="3"/>
    </row>
    <row r="75" spans="1:20" ht="13.5">
      <c r="A75" s="12"/>
      <c r="D75" s="3"/>
      <c r="I75" s="2"/>
      <c r="J75" s="7"/>
      <c r="S75" s="3"/>
      <c r="T75" s="3"/>
    </row>
    <row r="76" spans="1:20" ht="13.5">
      <c r="A76" s="12"/>
      <c r="D76" s="3"/>
      <c r="I76" s="2"/>
      <c r="J76" s="7"/>
      <c r="S76" s="3"/>
      <c r="T76" s="3"/>
    </row>
    <row r="77" spans="1:20" ht="13.5">
      <c r="A77" s="12"/>
      <c r="D77" s="3"/>
      <c r="I77" s="2"/>
      <c r="J77" s="7"/>
      <c r="S77" s="3"/>
      <c r="T77" s="3"/>
    </row>
    <row r="78" spans="1:20" ht="13.5">
      <c r="A78" s="12"/>
      <c r="D78" s="3"/>
      <c r="I78" s="2"/>
      <c r="J78" s="7"/>
      <c r="S78" s="3"/>
      <c r="T78" s="3"/>
    </row>
    <row r="79" spans="1:20" ht="13.5">
      <c r="A79" s="12"/>
      <c r="D79" s="3"/>
      <c r="I79" s="2"/>
      <c r="J79" s="7"/>
      <c r="S79" s="3"/>
      <c r="T79" s="3"/>
    </row>
    <row r="80" spans="1:20" ht="13.5">
      <c r="A80" s="12"/>
      <c r="D80" s="3"/>
      <c r="I80" s="2"/>
      <c r="J80" s="7"/>
      <c r="S80" s="3"/>
      <c r="T80" s="3"/>
    </row>
    <row r="81" spans="1:20" ht="13.5">
      <c r="A81" s="12"/>
      <c r="D81" s="3"/>
      <c r="I81" s="2"/>
      <c r="J81" s="7"/>
      <c r="S81" s="3"/>
      <c r="T81" s="3"/>
    </row>
    <row r="82" spans="1:20" ht="13.5">
      <c r="A82" s="12"/>
      <c r="D82" s="3"/>
      <c r="I82" s="2"/>
      <c r="J82" s="7"/>
      <c r="S82" s="3"/>
      <c r="T82" s="3"/>
    </row>
    <row r="83" spans="1:20" ht="13.5">
      <c r="A83" s="12"/>
      <c r="D83" s="3"/>
      <c r="I83" s="2"/>
      <c r="J83" s="7"/>
      <c r="S83" s="3"/>
      <c r="T83" s="3"/>
    </row>
    <row r="84" spans="1:20" ht="13.5">
      <c r="A84" s="12"/>
      <c r="D84" s="3"/>
      <c r="I84" s="2"/>
      <c r="J84" s="7"/>
      <c r="S84" s="3"/>
      <c r="T84" s="3"/>
    </row>
    <row r="85" spans="1:20" ht="13.5">
      <c r="A85" s="12"/>
      <c r="D85" s="3"/>
      <c r="I85" s="2"/>
      <c r="J85" s="7"/>
      <c r="S85" s="3"/>
      <c r="T85" s="3"/>
    </row>
    <row r="86" spans="1:20" ht="13.5">
      <c r="A86" s="10"/>
      <c r="D86" s="3"/>
      <c r="I86" s="2"/>
      <c r="J86" s="7"/>
      <c r="S86" s="3"/>
      <c r="T86" s="3"/>
    </row>
    <row r="87" spans="1:20" ht="13.5">
      <c r="A87" s="10"/>
      <c r="D87" s="3"/>
      <c r="I87" s="2"/>
      <c r="J87" s="7"/>
      <c r="S87" s="3"/>
      <c r="T87" s="3"/>
    </row>
    <row r="88" spans="1:20" ht="13.5">
      <c r="A88" s="10"/>
      <c r="D88" s="3"/>
      <c r="I88" s="2"/>
      <c r="J88" s="7"/>
      <c r="S88" s="3"/>
      <c r="T88" s="3"/>
    </row>
    <row r="89" spans="1:20" ht="13.5">
      <c r="A89" s="10"/>
      <c r="D89" s="3"/>
      <c r="I89" s="2"/>
      <c r="J89" s="7"/>
      <c r="S89" s="3"/>
      <c r="T89" s="3"/>
    </row>
    <row r="90" spans="1:18" ht="13.5">
      <c r="A90" s="10"/>
      <c r="D90" s="2"/>
      <c r="I90" s="2"/>
      <c r="P90" s="2"/>
      <c r="Q90" s="2"/>
      <c r="R90" s="2"/>
    </row>
    <row r="91" spans="1:18" ht="13.5">
      <c r="A91" s="10"/>
      <c r="D91" s="2"/>
      <c r="I91" s="2"/>
      <c r="P91" s="2"/>
      <c r="Q91" s="2"/>
      <c r="R91" s="2"/>
    </row>
    <row r="92" spans="1:18" ht="13.5">
      <c r="A92" s="10"/>
      <c r="D92" s="2"/>
      <c r="I92" s="2"/>
      <c r="P92" s="2"/>
      <c r="Q92" s="2"/>
      <c r="R92" s="2"/>
    </row>
    <row r="93" spans="1:18" ht="13.5">
      <c r="A93" s="10"/>
      <c r="D93" s="2"/>
      <c r="I93" s="2"/>
      <c r="P93" s="2"/>
      <c r="Q93" s="2"/>
      <c r="R93" s="2"/>
    </row>
    <row r="94" spans="1:18" ht="13.5">
      <c r="A94" s="10"/>
      <c r="D94" s="2"/>
      <c r="I94" s="2"/>
      <c r="P94" s="2"/>
      <c r="Q94" s="2"/>
      <c r="R94" s="2"/>
    </row>
    <row r="95" spans="1:18" ht="13.5">
      <c r="A95" s="10"/>
      <c r="D95" s="2"/>
      <c r="I95" s="2"/>
      <c r="P95" s="2"/>
      <c r="Q95" s="2"/>
      <c r="R95" s="2"/>
    </row>
    <row r="96" spans="1:18" ht="13.5">
      <c r="A96" s="10"/>
      <c r="D96" s="2"/>
      <c r="I96" s="2"/>
      <c r="P96" s="2"/>
      <c r="Q96" s="2"/>
      <c r="R96" s="2"/>
    </row>
    <row r="97" spans="1:18" ht="13.5">
      <c r="A97" s="10"/>
      <c r="D97" s="2"/>
      <c r="I97" s="2"/>
      <c r="P97" s="2"/>
      <c r="Q97" s="2"/>
      <c r="R97" s="2"/>
    </row>
    <row r="98" spans="1:18" ht="13.5">
      <c r="A98" s="10"/>
      <c r="D98" s="2"/>
      <c r="I98" s="2"/>
      <c r="P98" s="2"/>
      <c r="Q98" s="2"/>
      <c r="R98" s="2"/>
    </row>
    <row r="99" spans="1:18" ht="13.5">
      <c r="A99" s="10"/>
      <c r="D99" s="2"/>
      <c r="I99" s="2"/>
      <c r="P99" s="2"/>
      <c r="Q99" s="2"/>
      <c r="R99" s="2"/>
    </row>
    <row r="100" spans="1:18" ht="13.5">
      <c r="A100" s="10"/>
      <c r="D100" s="2"/>
      <c r="I100" s="2"/>
      <c r="P100" s="2"/>
      <c r="Q100" s="2"/>
      <c r="R100" s="2"/>
    </row>
    <row r="101" spans="1:18" ht="13.5">
      <c r="A101" s="10"/>
      <c r="D101" s="2"/>
      <c r="I101" s="2"/>
      <c r="P101" s="2"/>
      <c r="Q101" s="2"/>
      <c r="R101" s="2"/>
    </row>
    <row r="102" spans="1:18" ht="13.5">
      <c r="A102" s="10"/>
      <c r="D102" s="2"/>
      <c r="I102" s="2"/>
      <c r="P102" s="2"/>
      <c r="Q102" s="2"/>
      <c r="R102" s="2"/>
    </row>
    <row r="103" spans="1:18" ht="13.5">
      <c r="A103" s="10"/>
      <c r="D103" s="2"/>
      <c r="I103" s="2"/>
      <c r="P103" s="2"/>
      <c r="Q103" s="2"/>
      <c r="R103" s="2"/>
    </row>
    <row r="104" spans="1:18" ht="13.5">
      <c r="A104" s="10"/>
      <c r="D104" s="2"/>
      <c r="I104" s="2"/>
      <c r="P104" s="2"/>
      <c r="Q104" s="2"/>
      <c r="R104" s="2"/>
    </row>
    <row r="105" spans="1:18" ht="13.5">
      <c r="A105" s="10"/>
      <c r="D105" s="2"/>
      <c r="I105" s="2"/>
      <c r="P105" s="2"/>
      <c r="Q105" s="2"/>
      <c r="R105" s="2"/>
    </row>
    <row r="106" spans="1:18" ht="13.5">
      <c r="A106" s="10"/>
      <c r="D106" s="2"/>
      <c r="I106" s="2"/>
      <c r="P106" s="2"/>
      <c r="Q106" s="2"/>
      <c r="R106" s="2"/>
    </row>
    <row r="107" spans="1:18" ht="13.5">
      <c r="A107" s="10"/>
      <c r="D107" s="2"/>
      <c r="I107" s="2"/>
      <c r="P107" s="2"/>
      <c r="Q107" s="2"/>
      <c r="R107" s="2"/>
    </row>
    <row r="108" spans="1:18" ht="13.5">
      <c r="A108" s="10"/>
      <c r="D108" s="2"/>
      <c r="I108" s="2"/>
      <c r="P108" s="2"/>
      <c r="Q108" s="2"/>
      <c r="R108" s="2"/>
    </row>
    <row r="109" spans="1:18" ht="13.5">
      <c r="A109" s="10"/>
      <c r="D109" s="2"/>
      <c r="I109" s="2"/>
      <c r="P109" s="2"/>
      <c r="Q109" s="2"/>
      <c r="R109" s="2"/>
    </row>
    <row r="110" spans="1:18" ht="13.5">
      <c r="A110" s="10"/>
      <c r="D110" s="2"/>
      <c r="I110" s="2"/>
      <c r="P110" s="2"/>
      <c r="Q110" s="2"/>
      <c r="R110" s="2"/>
    </row>
    <row r="111" spans="1:18" ht="13.5">
      <c r="A111" s="10"/>
      <c r="D111" s="2"/>
      <c r="I111" s="2"/>
      <c r="P111" s="2"/>
      <c r="Q111" s="2"/>
      <c r="R111" s="2"/>
    </row>
    <row r="112" spans="1:18" ht="13.5">
      <c r="A112" s="10"/>
      <c r="D112" s="2"/>
      <c r="I112" s="2"/>
      <c r="P112" s="2"/>
      <c r="Q112" s="2"/>
      <c r="R112" s="2"/>
    </row>
    <row r="113" spans="1:18" ht="13.5">
      <c r="A113" s="10"/>
      <c r="D113" s="2"/>
      <c r="I113" s="2"/>
      <c r="P113" s="2"/>
      <c r="Q113" s="2"/>
      <c r="R113" s="2"/>
    </row>
    <row r="114" spans="1:18" ht="13.5">
      <c r="A114" s="10"/>
      <c r="D114" s="2"/>
      <c r="I114" s="2"/>
      <c r="P114" s="2"/>
      <c r="Q114" s="2"/>
      <c r="R114" s="2"/>
    </row>
    <row r="115" spans="1:18" ht="13.5">
      <c r="A115" s="10"/>
      <c r="D115" s="2"/>
      <c r="I115" s="2"/>
      <c r="P115" s="2"/>
      <c r="Q115" s="2"/>
      <c r="R115" s="2"/>
    </row>
    <row r="116" spans="1:18" ht="13.5">
      <c r="A116" s="10"/>
      <c r="D116" s="2"/>
      <c r="I116" s="2"/>
      <c r="P116" s="2"/>
      <c r="Q116" s="2"/>
      <c r="R116" s="2"/>
    </row>
    <row r="117" spans="1:18" ht="13.5">
      <c r="A117" s="10"/>
      <c r="D117" s="2"/>
      <c r="I117" s="2"/>
      <c r="P117" s="2"/>
      <c r="Q117" s="2"/>
      <c r="R117" s="2"/>
    </row>
    <row r="118" spans="1:18" ht="13.5">
      <c r="A118" s="10"/>
      <c r="D118" s="2"/>
      <c r="I118" s="2"/>
      <c r="P118" s="2"/>
      <c r="Q118" s="2"/>
      <c r="R118" s="2"/>
    </row>
    <row r="119" spans="1:18" ht="13.5">
      <c r="A119" s="10"/>
      <c r="D119" s="2"/>
      <c r="I119" s="2"/>
      <c r="P119" s="2"/>
      <c r="Q119" s="2"/>
      <c r="R119" s="2"/>
    </row>
    <row r="120" spans="1:18" ht="13.5">
      <c r="A120" s="10"/>
      <c r="D120" s="2"/>
      <c r="I120" s="2"/>
      <c r="P120" s="2"/>
      <c r="Q120" s="2"/>
      <c r="R120" s="2"/>
    </row>
    <row r="121" spans="1:18" ht="13.5">
      <c r="A121" s="10"/>
      <c r="D121" s="2"/>
      <c r="I121" s="2"/>
      <c r="P121" s="2"/>
      <c r="Q121" s="2"/>
      <c r="R121" s="2"/>
    </row>
    <row r="122" spans="1:18" ht="13.5">
      <c r="A122" s="10"/>
      <c r="D122" s="2"/>
      <c r="I122" s="2"/>
      <c r="P122" s="2"/>
      <c r="Q122" s="2"/>
      <c r="R122" s="2"/>
    </row>
    <row r="123" spans="1:18" ht="13.5">
      <c r="A123" s="10"/>
      <c r="D123" s="2"/>
      <c r="I123" s="2"/>
      <c r="P123" s="2"/>
      <c r="Q123" s="2"/>
      <c r="R123" s="2"/>
    </row>
    <row r="124" spans="1:18" ht="13.5">
      <c r="A124" s="10"/>
      <c r="D124" s="2"/>
      <c r="I124" s="2"/>
      <c r="P124" s="2"/>
      <c r="Q124" s="2"/>
      <c r="R124" s="2"/>
    </row>
    <row r="125" spans="1:18" ht="13.5">
      <c r="A125" s="10"/>
      <c r="D125" s="2"/>
      <c r="I125" s="2"/>
      <c r="P125" s="2"/>
      <c r="Q125" s="2"/>
      <c r="R125" s="2"/>
    </row>
    <row r="126" spans="1:18" ht="13.5">
      <c r="A126" s="10"/>
      <c r="D126" s="2"/>
      <c r="I126" s="2"/>
      <c r="P126" s="2"/>
      <c r="Q126" s="2"/>
      <c r="R126" s="2"/>
    </row>
    <row r="127" spans="1:18" ht="13.5">
      <c r="A127" s="10"/>
      <c r="D127" s="2"/>
      <c r="I127" s="2"/>
      <c r="P127" s="2"/>
      <c r="Q127" s="2"/>
      <c r="R127" s="2"/>
    </row>
    <row r="128" spans="1:18" ht="13.5">
      <c r="A128" s="10"/>
      <c r="D128" s="2"/>
      <c r="I128" s="2"/>
      <c r="P128" s="2"/>
      <c r="Q128" s="2"/>
      <c r="R128" s="2"/>
    </row>
    <row r="129" spans="1:18" ht="13.5">
      <c r="A129" s="10"/>
      <c r="D129" s="2"/>
      <c r="I129" s="2"/>
      <c r="P129" s="2"/>
      <c r="Q129" s="2"/>
      <c r="R129" s="2"/>
    </row>
    <row r="130" spans="1:18" ht="13.5">
      <c r="A130" s="10"/>
      <c r="D130" s="2"/>
      <c r="I130" s="2"/>
      <c r="P130" s="2"/>
      <c r="Q130" s="2"/>
      <c r="R130" s="2"/>
    </row>
    <row r="131" spans="1:18" ht="13.5">
      <c r="A131" s="10"/>
      <c r="D131" s="2"/>
      <c r="I131" s="2"/>
      <c r="P131" s="2"/>
      <c r="Q131" s="2"/>
      <c r="R131" s="2"/>
    </row>
    <row r="132" spans="1:18" ht="13.5">
      <c r="A132" s="10"/>
      <c r="D132" s="2"/>
      <c r="I132" s="2"/>
      <c r="P132" s="2"/>
      <c r="Q132" s="2"/>
      <c r="R132" s="2"/>
    </row>
    <row r="133" spans="1:18" ht="13.5">
      <c r="A133" s="10"/>
      <c r="D133" s="2"/>
      <c r="I133" s="2"/>
      <c r="P133" s="2"/>
      <c r="Q133" s="2"/>
      <c r="R133" s="2"/>
    </row>
    <row r="134" spans="1:18" ht="13.5">
      <c r="A134" s="10"/>
      <c r="D134" s="2"/>
      <c r="I134" s="2"/>
      <c r="P134" s="2"/>
      <c r="Q134" s="2"/>
      <c r="R134" s="2"/>
    </row>
    <row r="135" spans="1:18" ht="13.5">
      <c r="A135" s="10"/>
      <c r="D135" s="2"/>
      <c r="I135" s="2"/>
      <c r="P135" s="2"/>
      <c r="Q135" s="2"/>
      <c r="R135" s="2"/>
    </row>
    <row r="136" spans="1:18" ht="13.5">
      <c r="A136" s="10"/>
      <c r="D136" s="2"/>
      <c r="I136" s="2"/>
      <c r="P136" s="2"/>
      <c r="Q136" s="2"/>
      <c r="R136" s="2"/>
    </row>
    <row r="137" spans="1:18" ht="13.5">
      <c r="A137" s="10"/>
      <c r="D137" s="2"/>
      <c r="I137" s="2"/>
      <c r="P137" s="2"/>
      <c r="Q137" s="2"/>
      <c r="R137" s="2"/>
    </row>
    <row r="138" spans="1:18" ht="13.5">
      <c r="A138" s="10"/>
      <c r="D138" s="2"/>
      <c r="I138" s="2"/>
      <c r="P138" s="2"/>
      <c r="Q138" s="2"/>
      <c r="R138" s="2"/>
    </row>
    <row r="139" spans="1:18" ht="13.5">
      <c r="A139" s="10"/>
      <c r="D139" s="2"/>
      <c r="I139" s="2"/>
      <c r="P139" s="2"/>
      <c r="Q139" s="2"/>
      <c r="R139" s="2"/>
    </row>
    <row r="140" spans="1:18" ht="13.5">
      <c r="A140" s="10"/>
      <c r="D140" s="2"/>
      <c r="I140" s="2"/>
      <c r="P140" s="2"/>
      <c r="Q140" s="2"/>
      <c r="R140" s="2"/>
    </row>
    <row r="141" spans="1:18" ht="13.5">
      <c r="A141" s="10"/>
      <c r="D141" s="2"/>
      <c r="I141" s="2"/>
      <c r="P141" s="2"/>
      <c r="Q141" s="2"/>
      <c r="R141" s="2"/>
    </row>
    <row r="142" spans="1:18" ht="13.5">
      <c r="A142" s="10"/>
      <c r="D142" s="2"/>
      <c r="I142" s="2"/>
      <c r="P142" s="2"/>
      <c r="Q142" s="2"/>
      <c r="R142" s="2"/>
    </row>
    <row r="143" spans="1:18" ht="13.5">
      <c r="A143" s="10"/>
      <c r="D143" s="2"/>
      <c r="I143" s="2"/>
      <c r="P143" s="2"/>
      <c r="Q143" s="2"/>
      <c r="R143" s="2"/>
    </row>
    <row r="144" spans="1:18" ht="13.5">
      <c r="A144" s="10"/>
      <c r="D144" s="2"/>
      <c r="I144" s="2"/>
      <c r="P144" s="2"/>
      <c r="Q144" s="2"/>
      <c r="R144" s="2"/>
    </row>
    <row r="145" spans="1:18" ht="13.5">
      <c r="A145" s="10"/>
      <c r="D145" s="2"/>
      <c r="I145" s="2"/>
      <c r="P145" s="2"/>
      <c r="Q145" s="2"/>
      <c r="R145" s="2"/>
    </row>
    <row r="146" spans="1:18" ht="13.5">
      <c r="A146" s="10"/>
      <c r="D146" s="2"/>
      <c r="I146" s="2"/>
      <c r="P146" s="2"/>
      <c r="Q146" s="2"/>
      <c r="R146" s="2"/>
    </row>
    <row r="147" spans="1:18" ht="13.5">
      <c r="A147" s="10"/>
      <c r="D147" s="2"/>
      <c r="I147" s="2"/>
      <c r="P147" s="2"/>
      <c r="Q147" s="2"/>
      <c r="R147" s="2"/>
    </row>
    <row r="148" spans="1:18" ht="13.5">
      <c r="A148" s="10"/>
      <c r="D148" s="2"/>
      <c r="I148" s="2"/>
      <c r="P148" s="2"/>
      <c r="Q148" s="2"/>
      <c r="R148" s="2"/>
    </row>
    <row r="149" spans="1:18" ht="13.5">
      <c r="A149" s="10"/>
      <c r="D149" s="2"/>
      <c r="I149" s="2"/>
      <c r="P149" s="2"/>
      <c r="Q149" s="2"/>
      <c r="R149" s="2"/>
    </row>
    <row r="150" spans="1:18" ht="13.5">
      <c r="A150" s="10"/>
      <c r="D150" s="2"/>
      <c r="I150" s="2"/>
      <c r="P150" s="2"/>
      <c r="Q150" s="2"/>
      <c r="R150" s="2"/>
    </row>
    <row r="151" spans="1:18" ht="13.5">
      <c r="A151" s="10"/>
      <c r="D151" s="2"/>
      <c r="I151" s="2"/>
      <c r="P151" s="2"/>
      <c r="Q151" s="2"/>
      <c r="R151" s="2"/>
    </row>
    <row r="152" spans="1:18" ht="13.5">
      <c r="A152" s="10"/>
      <c r="D152" s="2"/>
      <c r="I152" s="2"/>
      <c r="P152" s="2"/>
      <c r="Q152" s="2"/>
      <c r="R152" s="2"/>
    </row>
    <row r="153" spans="1:18" ht="13.5">
      <c r="A153" s="10"/>
      <c r="D153" s="2"/>
      <c r="I153" s="2"/>
      <c r="P153" s="2"/>
      <c r="Q153" s="2"/>
      <c r="R153" s="2"/>
    </row>
    <row r="154" spans="1:18" ht="13.5">
      <c r="A154" s="10"/>
      <c r="D154" s="2"/>
      <c r="I154" s="2"/>
      <c r="P154" s="2"/>
      <c r="Q154" s="2"/>
      <c r="R154" s="2"/>
    </row>
    <row r="155" spans="1:18" ht="13.5">
      <c r="A155" s="10"/>
      <c r="D155" s="2"/>
      <c r="I155" s="2"/>
      <c r="P155" s="2"/>
      <c r="Q155" s="2"/>
      <c r="R155" s="2"/>
    </row>
    <row r="156" spans="1:18" ht="13.5">
      <c r="A156" s="10"/>
      <c r="D156" s="2"/>
      <c r="I156" s="2"/>
      <c r="P156" s="2"/>
      <c r="Q156" s="2"/>
      <c r="R156" s="2"/>
    </row>
    <row r="157" spans="1:18" ht="13.5">
      <c r="A157" s="10"/>
      <c r="D157" s="2"/>
      <c r="I157" s="2"/>
      <c r="P157" s="2"/>
      <c r="Q157" s="2"/>
      <c r="R157" s="2"/>
    </row>
    <row r="158" spans="1:18" ht="13.5">
      <c r="A158" s="10"/>
      <c r="D158" s="2"/>
      <c r="I158" s="2"/>
      <c r="P158" s="2"/>
      <c r="Q158" s="2"/>
      <c r="R158" s="2"/>
    </row>
    <row r="159" spans="1:18" ht="13.5">
      <c r="A159" s="10"/>
      <c r="D159" s="2"/>
      <c r="I159" s="2"/>
      <c r="P159" s="2"/>
      <c r="Q159" s="2"/>
      <c r="R159" s="2"/>
    </row>
    <row r="160" spans="1:18" ht="13.5">
      <c r="A160" s="10"/>
      <c r="D160" s="2"/>
      <c r="I160" s="2"/>
      <c r="P160" s="2"/>
      <c r="Q160" s="2"/>
      <c r="R160" s="2"/>
    </row>
    <row r="161" spans="1:18" ht="13.5">
      <c r="A161" s="10"/>
      <c r="D161" s="2"/>
      <c r="I161" s="2"/>
      <c r="P161" s="2"/>
      <c r="Q161" s="2"/>
      <c r="R161" s="2"/>
    </row>
    <row r="162" spans="1:18" ht="13.5">
      <c r="A162" s="10"/>
      <c r="D162" s="2"/>
      <c r="I162" s="2"/>
      <c r="P162" s="2"/>
      <c r="Q162" s="2"/>
      <c r="R162" s="2"/>
    </row>
    <row r="163" spans="1:18" ht="13.5">
      <c r="A163" s="10"/>
      <c r="D163" s="2"/>
      <c r="I163" s="2"/>
      <c r="P163" s="2"/>
      <c r="Q163" s="2"/>
      <c r="R163" s="2"/>
    </row>
    <row r="164" spans="1:18" ht="13.5">
      <c r="A164" s="10"/>
      <c r="D164" s="2"/>
      <c r="I164" s="2"/>
      <c r="P164" s="2"/>
      <c r="Q164" s="2"/>
      <c r="R164" s="2"/>
    </row>
    <row r="165" spans="1:18" ht="13.5">
      <c r="A165" s="10"/>
      <c r="D165" s="2"/>
      <c r="I165" s="2"/>
      <c r="P165" s="2"/>
      <c r="Q165" s="2"/>
      <c r="R165" s="2"/>
    </row>
    <row r="166" spans="1:18" ht="13.5">
      <c r="A166" s="10"/>
      <c r="D166" s="2"/>
      <c r="I166" s="2"/>
      <c r="P166" s="2"/>
      <c r="Q166" s="2"/>
      <c r="R166" s="2"/>
    </row>
    <row r="167" spans="1:18" ht="13.5">
      <c r="A167" s="10"/>
      <c r="D167" s="2"/>
      <c r="I167" s="2"/>
      <c r="P167" s="2"/>
      <c r="Q167" s="2"/>
      <c r="R167" s="2"/>
    </row>
    <row r="168" spans="1:18" ht="13.5">
      <c r="A168" s="10"/>
      <c r="D168" s="2"/>
      <c r="I168" s="2"/>
      <c r="P168" s="2"/>
      <c r="Q168" s="2"/>
      <c r="R168" s="2"/>
    </row>
    <row r="169" spans="1:18" ht="13.5">
      <c r="A169" s="10"/>
      <c r="D169" s="2"/>
      <c r="I169" s="2"/>
      <c r="P169" s="2"/>
      <c r="Q169" s="2"/>
      <c r="R169" s="2"/>
    </row>
    <row r="170" spans="1:18" ht="13.5">
      <c r="A170" s="10"/>
      <c r="D170" s="2"/>
      <c r="I170" s="2"/>
      <c r="P170" s="2"/>
      <c r="Q170" s="2"/>
      <c r="R170" s="2"/>
    </row>
    <row r="171" spans="1:18" ht="13.5">
      <c r="A171" s="10"/>
      <c r="D171" s="2"/>
      <c r="I171" s="2"/>
      <c r="P171" s="2"/>
      <c r="Q171" s="2"/>
      <c r="R171" s="2"/>
    </row>
    <row r="172" spans="1:18" ht="13.5">
      <c r="A172" s="10"/>
      <c r="D172" s="2"/>
      <c r="I172" s="2"/>
      <c r="P172" s="2"/>
      <c r="Q172" s="2"/>
      <c r="R172" s="2"/>
    </row>
    <row r="173" spans="1:18" ht="13.5">
      <c r="A173" s="10"/>
      <c r="D173" s="2"/>
      <c r="I173" s="2"/>
      <c r="P173" s="2"/>
      <c r="Q173" s="2"/>
      <c r="R173" s="2"/>
    </row>
    <row r="174" spans="1:18" ht="13.5">
      <c r="A174" s="10"/>
      <c r="D174" s="2"/>
      <c r="I174" s="2"/>
      <c r="P174" s="2"/>
      <c r="Q174" s="2"/>
      <c r="R174" s="2"/>
    </row>
    <row r="175" spans="1:18" ht="13.5">
      <c r="A175" s="10"/>
      <c r="D175" s="2"/>
      <c r="I175" s="2"/>
      <c r="P175" s="2"/>
      <c r="Q175" s="2"/>
      <c r="R175" s="2"/>
    </row>
    <row r="176" spans="1:18" ht="13.5">
      <c r="A176" s="10"/>
      <c r="D176" s="2"/>
      <c r="I176" s="2"/>
      <c r="P176" s="2"/>
      <c r="Q176" s="2"/>
      <c r="R176" s="2"/>
    </row>
    <row r="177" spans="1:18" ht="13.5">
      <c r="A177" s="10"/>
      <c r="D177" s="2"/>
      <c r="I177" s="2"/>
      <c r="P177" s="2"/>
      <c r="Q177" s="2"/>
      <c r="R177" s="2"/>
    </row>
    <row r="178" spans="1:18" ht="13.5">
      <c r="A178" s="10"/>
      <c r="D178" s="2"/>
      <c r="I178" s="2"/>
      <c r="P178" s="2"/>
      <c r="Q178" s="2"/>
      <c r="R178" s="2"/>
    </row>
    <row r="179" spans="1:18" ht="13.5">
      <c r="A179" s="10"/>
      <c r="D179" s="2"/>
      <c r="I179" s="2"/>
      <c r="P179" s="2"/>
      <c r="Q179" s="2"/>
      <c r="R179" s="2"/>
    </row>
    <row r="180" spans="1:18" ht="13.5">
      <c r="A180" s="10"/>
      <c r="D180" s="2"/>
      <c r="I180" s="2"/>
      <c r="P180" s="2"/>
      <c r="Q180" s="2"/>
      <c r="R180" s="2"/>
    </row>
    <row r="181" spans="1:18" ht="13.5">
      <c r="A181" s="10"/>
      <c r="D181" s="2"/>
      <c r="I181" s="2"/>
      <c r="P181" s="2"/>
      <c r="Q181" s="2"/>
      <c r="R181" s="2"/>
    </row>
    <row r="182" spans="1:18" ht="13.5">
      <c r="A182" s="10"/>
      <c r="D182" s="2"/>
      <c r="I182" s="2"/>
      <c r="P182" s="2"/>
      <c r="Q182" s="2"/>
      <c r="R182" s="2"/>
    </row>
    <row r="183" spans="1:18" ht="13.5">
      <c r="A183" s="10"/>
      <c r="D183" s="2"/>
      <c r="I183" s="2"/>
      <c r="P183" s="2"/>
      <c r="Q183" s="2"/>
      <c r="R183" s="2"/>
    </row>
    <row r="184" spans="1:18" ht="13.5">
      <c r="A184" s="10"/>
      <c r="D184" s="2"/>
      <c r="I184" s="2"/>
      <c r="P184" s="2"/>
      <c r="Q184" s="2"/>
      <c r="R184" s="2"/>
    </row>
    <row r="185" spans="1:18" ht="13.5">
      <c r="A185" s="10"/>
      <c r="D185" s="2"/>
      <c r="I185" s="2"/>
      <c r="P185" s="2"/>
      <c r="Q185" s="2"/>
      <c r="R185" s="2"/>
    </row>
    <row r="186" spans="1:18" ht="13.5">
      <c r="A186" s="10"/>
      <c r="D186" s="2"/>
      <c r="I186" s="2"/>
      <c r="P186" s="2"/>
      <c r="Q186" s="2"/>
      <c r="R186" s="2"/>
    </row>
    <row r="187" spans="1:18" ht="13.5">
      <c r="A187" s="10"/>
      <c r="D187" s="2"/>
      <c r="I187" s="2"/>
      <c r="P187" s="2"/>
      <c r="Q187" s="2"/>
      <c r="R187" s="2"/>
    </row>
    <row r="188" spans="1:18" ht="13.5">
      <c r="A188" s="10"/>
      <c r="D188" s="2"/>
      <c r="I188" s="2"/>
      <c r="P188" s="2"/>
      <c r="Q188" s="2"/>
      <c r="R188" s="2"/>
    </row>
    <row r="189" spans="1:18" ht="13.5">
      <c r="A189" s="10"/>
      <c r="D189" s="2"/>
      <c r="I189" s="2"/>
      <c r="P189" s="2"/>
      <c r="Q189" s="2"/>
      <c r="R189" s="2"/>
    </row>
    <row r="190" spans="1:18" ht="13.5">
      <c r="A190" s="10"/>
      <c r="D190" s="2"/>
      <c r="I190" s="2"/>
      <c r="P190" s="2"/>
      <c r="Q190" s="2"/>
      <c r="R190" s="2"/>
    </row>
    <row r="191" spans="1:18" ht="13.5">
      <c r="A191" s="10"/>
      <c r="D191" s="2"/>
      <c r="I191" s="2"/>
      <c r="P191" s="2"/>
      <c r="Q191" s="2"/>
      <c r="R191" s="2"/>
    </row>
    <row r="192" spans="1:18" ht="13.5">
      <c r="A192" s="10"/>
      <c r="D192" s="2"/>
      <c r="I192" s="2"/>
      <c r="P192" s="2"/>
      <c r="Q192" s="2"/>
      <c r="R192" s="2"/>
    </row>
    <row r="193" spans="1:18" ht="13.5">
      <c r="A193" s="10"/>
      <c r="D193" s="2"/>
      <c r="I193" s="2"/>
      <c r="P193" s="2"/>
      <c r="Q193" s="2"/>
      <c r="R193" s="2"/>
    </row>
    <row r="194" spans="1:18" ht="13.5">
      <c r="A194" s="10"/>
      <c r="D194" s="2"/>
      <c r="I194" s="2"/>
      <c r="P194" s="2"/>
      <c r="Q194" s="2"/>
      <c r="R194" s="2"/>
    </row>
    <row r="195" spans="1:18" ht="13.5">
      <c r="A195" s="10"/>
      <c r="D195" s="2"/>
      <c r="I195" s="2"/>
      <c r="P195" s="2"/>
      <c r="Q195" s="2"/>
      <c r="R195" s="2"/>
    </row>
    <row r="196" spans="1:18" ht="13.5">
      <c r="A196" s="10"/>
      <c r="D196" s="2"/>
      <c r="I196" s="2"/>
      <c r="P196" s="2"/>
      <c r="Q196" s="2"/>
      <c r="R196" s="2"/>
    </row>
    <row r="197" spans="1:18" ht="13.5">
      <c r="A197" s="10"/>
      <c r="D197" s="2"/>
      <c r="I197" s="2"/>
      <c r="P197" s="2"/>
      <c r="Q197" s="2"/>
      <c r="R197" s="2"/>
    </row>
    <row r="198" spans="1:18" ht="13.5">
      <c r="A198" s="10"/>
      <c r="D198" s="2"/>
      <c r="I198" s="2"/>
      <c r="P198" s="2"/>
      <c r="Q198" s="2"/>
      <c r="R198" s="2"/>
    </row>
    <row r="199" spans="1:18" ht="13.5">
      <c r="A199" s="10"/>
      <c r="D199" s="2"/>
      <c r="I199" s="2"/>
      <c r="P199" s="2"/>
      <c r="Q199" s="2"/>
      <c r="R199" s="2"/>
    </row>
    <row r="200" spans="1:18" ht="13.5">
      <c r="A200" s="10"/>
      <c r="D200" s="2"/>
      <c r="I200" s="2"/>
      <c r="P200" s="2"/>
      <c r="Q200" s="2"/>
      <c r="R200" s="2"/>
    </row>
    <row r="201" spans="1:18" ht="13.5">
      <c r="A201" s="10"/>
      <c r="D201" s="2"/>
      <c r="I201" s="2"/>
      <c r="P201" s="2"/>
      <c r="Q201" s="2"/>
      <c r="R201" s="2"/>
    </row>
    <row r="202" spans="1:18" ht="13.5">
      <c r="A202" s="10"/>
      <c r="D202" s="2"/>
      <c r="I202" s="2"/>
      <c r="P202" s="2"/>
      <c r="Q202" s="2"/>
      <c r="R202" s="2"/>
    </row>
    <row r="203" spans="1:18" ht="13.5">
      <c r="A203" s="10"/>
      <c r="D203" s="2"/>
      <c r="I203" s="2"/>
      <c r="P203" s="2"/>
      <c r="Q203" s="2"/>
      <c r="R203" s="2"/>
    </row>
    <row r="204" spans="1:18" ht="13.5">
      <c r="A204" s="10"/>
      <c r="D204" s="2"/>
      <c r="I204" s="2"/>
      <c r="P204" s="2"/>
      <c r="Q204" s="2"/>
      <c r="R204" s="2"/>
    </row>
    <row r="205" spans="1:18" ht="13.5">
      <c r="A205" s="10"/>
      <c r="D205" s="2"/>
      <c r="I205" s="2"/>
      <c r="P205" s="2"/>
      <c r="Q205" s="2"/>
      <c r="R205" s="2"/>
    </row>
    <row r="206" spans="1:18" ht="13.5">
      <c r="A206" s="10"/>
      <c r="D206" s="2"/>
      <c r="I206" s="2"/>
      <c r="P206" s="2"/>
      <c r="Q206" s="2"/>
      <c r="R206" s="2"/>
    </row>
    <row r="207" spans="1:18" ht="13.5">
      <c r="A207" s="10"/>
      <c r="D207" s="2"/>
      <c r="I207" s="2"/>
      <c r="P207" s="2"/>
      <c r="Q207" s="2"/>
      <c r="R207" s="2"/>
    </row>
    <row r="208" spans="1:18" ht="13.5">
      <c r="A208" s="10"/>
      <c r="D208" s="2"/>
      <c r="I208" s="2"/>
      <c r="P208" s="2"/>
      <c r="Q208" s="2"/>
      <c r="R208" s="2"/>
    </row>
    <row r="209" spans="1:18" ht="13.5">
      <c r="A209" s="10"/>
      <c r="D209" s="2"/>
      <c r="I209" s="2"/>
      <c r="P209" s="2"/>
      <c r="Q209" s="2"/>
      <c r="R209" s="2"/>
    </row>
    <row r="210" spans="1:18" ht="13.5">
      <c r="A210" s="10"/>
      <c r="D210" s="2"/>
      <c r="I210" s="2"/>
      <c r="P210" s="2"/>
      <c r="Q210" s="2"/>
      <c r="R210" s="2"/>
    </row>
    <row r="211" spans="1:18" ht="13.5">
      <c r="A211" s="10"/>
      <c r="D211" s="2"/>
      <c r="I211" s="2"/>
      <c r="P211" s="2"/>
      <c r="Q211" s="2"/>
      <c r="R211" s="2"/>
    </row>
    <row r="212" spans="1:18" ht="13.5">
      <c r="A212" s="10"/>
      <c r="D212" s="2"/>
      <c r="I212" s="2"/>
      <c r="P212" s="2"/>
      <c r="Q212" s="2"/>
      <c r="R212" s="2"/>
    </row>
    <row r="213" spans="1:18" ht="13.5">
      <c r="A213" s="10"/>
      <c r="D213" s="2"/>
      <c r="I213" s="2"/>
      <c r="P213" s="2"/>
      <c r="Q213" s="2"/>
      <c r="R213" s="2"/>
    </row>
    <row r="214" spans="4:18" ht="13.5">
      <c r="D214" s="2"/>
      <c r="I214" s="2"/>
      <c r="P214" s="2"/>
      <c r="Q214" s="2"/>
      <c r="R214" s="2"/>
    </row>
    <row r="215" spans="4:18" ht="13.5">
      <c r="D215" s="2"/>
      <c r="I215" s="2"/>
      <c r="P215" s="2"/>
      <c r="Q215" s="2"/>
      <c r="R215" s="2"/>
    </row>
    <row r="216" spans="4:18" ht="13.5">
      <c r="D216" s="2"/>
      <c r="I216" s="2"/>
      <c r="P216" s="2"/>
      <c r="Q216" s="2"/>
      <c r="R216" s="2"/>
    </row>
    <row r="217" spans="4:18" ht="13.5">
      <c r="D217" s="2"/>
      <c r="I217" s="2"/>
      <c r="P217" s="2"/>
      <c r="Q217" s="2"/>
      <c r="R217" s="2"/>
    </row>
    <row r="218" spans="4:18" ht="13.5">
      <c r="D218" s="2"/>
      <c r="I218" s="2"/>
      <c r="P218" s="2"/>
      <c r="Q218" s="2"/>
      <c r="R218" s="2"/>
    </row>
    <row r="219" spans="3:18" ht="13.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3:18" ht="13.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3:18" ht="13.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3:18" ht="13.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4:18" ht="13.5">
      <c r="D223" s="2"/>
      <c r="I223" s="2"/>
      <c r="P223" s="2"/>
      <c r="Q223" s="2"/>
      <c r="R223" s="2"/>
    </row>
    <row r="224" spans="4:18" ht="13.5">
      <c r="D224" s="2"/>
      <c r="I224" s="2"/>
      <c r="P224" s="2"/>
      <c r="Q224" s="2"/>
      <c r="R224" s="2"/>
    </row>
    <row r="225" spans="4:18" ht="13.5">
      <c r="D225" s="2"/>
      <c r="I225" s="2"/>
      <c r="P225" s="2"/>
      <c r="Q225" s="2"/>
      <c r="R225" s="2"/>
    </row>
    <row r="226" spans="4:18" ht="13.5">
      <c r="D226" s="2"/>
      <c r="I226" s="2"/>
      <c r="P226" s="2"/>
      <c r="Q226" s="2"/>
      <c r="R226" s="2"/>
    </row>
    <row r="227" spans="4:18" ht="13.5">
      <c r="D227" s="2"/>
      <c r="I227" s="2"/>
      <c r="P227" s="2"/>
      <c r="Q227" s="2"/>
      <c r="R227" s="2"/>
    </row>
    <row r="228" spans="4:18" ht="13.5">
      <c r="D228" s="2"/>
      <c r="I228" s="2"/>
      <c r="P228" s="2"/>
      <c r="Q228" s="2"/>
      <c r="R228" s="2"/>
    </row>
    <row r="229" spans="4:18" ht="13.5">
      <c r="D229" s="2"/>
      <c r="I229" s="2"/>
      <c r="P229" s="2"/>
      <c r="Q229" s="2"/>
      <c r="R229" s="2"/>
    </row>
    <row r="230" spans="4:18" ht="13.5">
      <c r="D230" s="2"/>
      <c r="I230" s="2"/>
      <c r="P230" s="2"/>
      <c r="Q230" s="2"/>
      <c r="R230" s="2"/>
    </row>
    <row r="231" spans="4:18" ht="13.5">
      <c r="D231" s="2"/>
      <c r="I231" s="2"/>
      <c r="P231" s="2"/>
      <c r="Q231" s="2"/>
      <c r="R231" s="2"/>
    </row>
    <row r="232" spans="4:18" ht="13.5">
      <c r="D232" s="2"/>
      <c r="I232" s="2"/>
      <c r="P232" s="2"/>
      <c r="Q232" s="2"/>
      <c r="R232" s="2"/>
    </row>
    <row r="233" spans="4:18" ht="13.5">
      <c r="D233" s="2"/>
      <c r="I233" s="2"/>
      <c r="P233" s="2"/>
      <c r="Q233" s="2"/>
      <c r="R233" s="2"/>
    </row>
    <row r="234" spans="4:18" ht="13.5">
      <c r="D234" s="2"/>
      <c r="I234" s="2"/>
      <c r="P234" s="2"/>
      <c r="Q234" s="2"/>
      <c r="R234" s="2"/>
    </row>
    <row r="235" spans="4:18" ht="13.5">
      <c r="D235" s="2"/>
      <c r="I235" s="2"/>
      <c r="P235" s="2"/>
      <c r="Q235" s="2"/>
      <c r="R235" s="2"/>
    </row>
    <row r="236" spans="4:18" ht="13.5">
      <c r="D236" s="2"/>
      <c r="I236" s="2"/>
      <c r="P236" s="2"/>
      <c r="Q236" s="2"/>
      <c r="R236" s="2"/>
    </row>
    <row r="237" spans="4:18" ht="13.5">
      <c r="D237" s="2"/>
      <c r="I237" s="2"/>
      <c r="P237" s="2"/>
      <c r="Q237" s="2"/>
      <c r="R237" s="2"/>
    </row>
    <row r="238" spans="4:18" ht="13.5">
      <c r="D238" s="2"/>
      <c r="I238" s="2"/>
      <c r="P238" s="2"/>
      <c r="Q238" s="2"/>
      <c r="R238" s="2"/>
    </row>
    <row r="239" spans="3:18" ht="13.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3:18" ht="13.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4:18" ht="13.5">
      <c r="D241" s="2"/>
      <c r="I241" s="2"/>
      <c r="P241" s="2"/>
      <c r="Q241" s="2"/>
      <c r="R241" s="2"/>
    </row>
    <row r="242" spans="3:18" ht="13.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</sheetData>
  <mergeCells count="7">
    <mergeCell ref="C219:R219"/>
    <mergeCell ref="C220:R220"/>
    <mergeCell ref="C242:R242"/>
    <mergeCell ref="C221:R221"/>
    <mergeCell ref="C222:R222"/>
    <mergeCell ref="C239:R239"/>
    <mergeCell ref="C240:R24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4.625" style="0" customWidth="1"/>
    <col min="2" max="2" width="22.50390625" style="0" bestFit="1" customWidth="1"/>
    <col min="3" max="3" width="5.25390625" style="0" bestFit="1" customWidth="1"/>
    <col min="4" max="4" width="5.50390625" style="0" bestFit="1" customWidth="1"/>
    <col min="5" max="8" width="5.25390625" style="0" bestFit="1" customWidth="1"/>
    <col min="9" max="9" width="5.375" style="0" customWidth="1"/>
    <col min="10" max="10" width="8.125" style="0" bestFit="1" customWidth="1"/>
    <col min="11" max="11" width="5.25390625" style="0" bestFit="1" customWidth="1"/>
    <col min="12" max="12" width="5.25390625" style="0" customWidth="1"/>
    <col min="13" max="16" width="5.25390625" style="0" bestFit="1" customWidth="1"/>
    <col min="17" max="17" width="5.875" style="0" bestFit="1" customWidth="1"/>
    <col min="18" max="18" width="5.25390625" style="0" bestFit="1" customWidth="1"/>
    <col min="19" max="19" width="5.125" style="0" bestFit="1" customWidth="1"/>
    <col min="20" max="21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118</v>
      </c>
      <c r="C2">
        <v>142</v>
      </c>
      <c r="D2" s="2">
        <f>F2/E2</f>
        <v>0.25895765472312704</v>
      </c>
      <c r="E2">
        <v>614</v>
      </c>
      <c r="F2">
        <v>159</v>
      </c>
      <c r="G2">
        <v>4</v>
      </c>
      <c r="H2">
        <v>38</v>
      </c>
      <c r="I2" s="2">
        <f>(F2+J2)/(E2+J2+M2)</f>
        <v>0.30640243902439024</v>
      </c>
      <c r="J2">
        <v>42</v>
      </c>
      <c r="K2">
        <v>49</v>
      </c>
      <c r="L2">
        <v>0</v>
      </c>
      <c r="M2">
        <v>0</v>
      </c>
      <c r="N2">
        <v>19</v>
      </c>
      <c r="O2">
        <v>3</v>
      </c>
      <c r="P2" s="2">
        <v>0.25</v>
      </c>
      <c r="Q2" s="2">
        <v>0.36</v>
      </c>
      <c r="R2" s="2">
        <f>I2+Q2</f>
        <v>0.6664024390243902</v>
      </c>
    </row>
    <row r="3" spans="1:18" ht="13.5">
      <c r="A3">
        <v>2</v>
      </c>
      <c r="B3" t="s">
        <v>119</v>
      </c>
      <c r="C3">
        <v>144</v>
      </c>
      <c r="D3" s="2">
        <f aca="true" t="shared" si="0" ref="D3:D21">F3/E3</f>
        <v>0.3082039911308204</v>
      </c>
      <c r="E3">
        <v>451</v>
      </c>
      <c r="F3">
        <v>139</v>
      </c>
      <c r="G3">
        <v>2</v>
      </c>
      <c r="H3">
        <v>30</v>
      </c>
      <c r="I3" s="2">
        <f aca="true" t="shared" si="1" ref="I3:I21">(F3+J3)/(E3+J3+M3)</f>
        <v>0.3722334004024145</v>
      </c>
      <c r="J3">
        <v>46</v>
      </c>
      <c r="K3">
        <v>48</v>
      </c>
      <c r="L3">
        <v>0</v>
      </c>
      <c r="M3">
        <v>0</v>
      </c>
      <c r="N3">
        <v>14</v>
      </c>
      <c r="O3">
        <v>11</v>
      </c>
      <c r="P3" s="2">
        <v>0.243</v>
      </c>
      <c r="Q3" s="2">
        <v>0.397</v>
      </c>
      <c r="R3" s="2">
        <f aca="true" t="shared" si="2" ref="R3:R21">I3+Q3</f>
        <v>0.7692334004024145</v>
      </c>
    </row>
    <row r="4" spans="1:18" ht="13.5">
      <c r="A4">
        <v>3</v>
      </c>
      <c r="B4" t="s">
        <v>120</v>
      </c>
      <c r="C4">
        <v>144</v>
      </c>
      <c r="D4" s="2">
        <f t="shared" si="0"/>
        <v>0.263681592039801</v>
      </c>
      <c r="E4">
        <v>603</v>
      </c>
      <c r="F4">
        <v>159</v>
      </c>
      <c r="G4">
        <v>13</v>
      </c>
      <c r="H4">
        <v>71</v>
      </c>
      <c r="I4" s="2">
        <f t="shared" si="1"/>
        <v>0.2993730407523511</v>
      </c>
      <c r="J4">
        <v>32</v>
      </c>
      <c r="K4">
        <v>55</v>
      </c>
      <c r="L4">
        <v>0</v>
      </c>
      <c r="M4">
        <v>3</v>
      </c>
      <c r="N4">
        <v>1</v>
      </c>
      <c r="O4">
        <v>9</v>
      </c>
      <c r="P4" s="2">
        <v>0.306</v>
      </c>
      <c r="Q4" s="2">
        <v>0.418</v>
      </c>
      <c r="R4" s="2">
        <f t="shared" si="2"/>
        <v>0.7173730407523511</v>
      </c>
    </row>
    <row r="5" spans="1:18" ht="13.5">
      <c r="A5">
        <v>4</v>
      </c>
      <c r="B5" t="s">
        <v>121</v>
      </c>
      <c r="C5">
        <v>143</v>
      </c>
      <c r="D5" s="2">
        <f t="shared" si="0"/>
        <v>0.28597122302158273</v>
      </c>
      <c r="E5">
        <v>556</v>
      </c>
      <c r="F5">
        <v>159</v>
      </c>
      <c r="G5">
        <v>37</v>
      </c>
      <c r="H5">
        <v>113</v>
      </c>
      <c r="I5" s="2">
        <f t="shared" si="1"/>
        <v>0.3662420382165605</v>
      </c>
      <c r="J5">
        <v>71</v>
      </c>
      <c r="K5">
        <v>67</v>
      </c>
      <c r="L5">
        <v>0</v>
      </c>
      <c r="M5">
        <v>1</v>
      </c>
      <c r="N5">
        <v>12</v>
      </c>
      <c r="O5">
        <v>1</v>
      </c>
      <c r="P5" s="2">
        <v>0.293</v>
      </c>
      <c r="Q5" s="2">
        <v>0.55</v>
      </c>
      <c r="R5" s="2">
        <f t="shared" si="2"/>
        <v>0.9162420382165606</v>
      </c>
    </row>
    <row r="6" spans="1:18" ht="13.5">
      <c r="A6">
        <v>5</v>
      </c>
      <c r="B6" t="s">
        <v>122</v>
      </c>
      <c r="C6">
        <v>142</v>
      </c>
      <c r="D6" s="2">
        <f t="shared" si="0"/>
        <v>0.26537785588752194</v>
      </c>
      <c r="E6">
        <v>569</v>
      </c>
      <c r="F6">
        <v>151</v>
      </c>
      <c r="G6">
        <v>17</v>
      </c>
      <c r="H6">
        <v>77</v>
      </c>
      <c r="I6" s="2">
        <f t="shared" si="1"/>
        <v>0.3018242122719735</v>
      </c>
      <c r="J6">
        <v>31</v>
      </c>
      <c r="K6">
        <v>63</v>
      </c>
      <c r="L6">
        <v>0</v>
      </c>
      <c r="M6">
        <v>3</v>
      </c>
      <c r="N6">
        <v>1</v>
      </c>
      <c r="O6">
        <v>9</v>
      </c>
      <c r="P6" s="2">
        <v>0.281</v>
      </c>
      <c r="Q6" s="2">
        <v>0.418</v>
      </c>
      <c r="R6" s="2">
        <f t="shared" si="2"/>
        <v>0.7198242122719735</v>
      </c>
    </row>
    <row r="7" spans="1:18" ht="13.5">
      <c r="A7">
        <v>6</v>
      </c>
      <c r="B7" t="s">
        <v>123</v>
      </c>
      <c r="C7">
        <v>142</v>
      </c>
      <c r="D7" s="2">
        <f t="shared" si="0"/>
        <v>0.28316326530612246</v>
      </c>
      <c r="E7">
        <v>392</v>
      </c>
      <c r="F7">
        <v>111</v>
      </c>
      <c r="G7">
        <v>5</v>
      </c>
      <c r="H7">
        <v>45</v>
      </c>
      <c r="I7" s="2">
        <f t="shared" si="1"/>
        <v>0.3510392609699769</v>
      </c>
      <c r="J7">
        <v>41</v>
      </c>
      <c r="K7">
        <v>22</v>
      </c>
      <c r="L7">
        <v>0</v>
      </c>
      <c r="M7">
        <v>0</v>
      </c>
      <c r="N7">
        <v>13</v>
      </c>
      <c r="O7">
        <v>1</v>
      </c>
      <c r="P7" s="2">
        <v>0.289</v>
      </c>
      <c r="Q7" s="2">
        <v>0.441</v>
      </c>
      <c r="R7" s="2">
        <f t="shared" si="2"/>
        <v>0.7920392609699769</v>
      </c>
    </row>
    <row r="8" spans="1:18" ht="13.5">
      <c r="A8">
        <v>7</v>
      </c>
      <c r="B8" t="s">
        <v>124</v>
      </c>
      <c r="C8">
        <v>144</v>
      </c>
      <c r="D8" s="2">
        <f t="shared" si="0"/>
        <v>0.26806083650190116</v>
      </c>
      <c r="E8">
        <v>526</v>
      </c>
      <c r="F8">
        <v>141</v>
      </c>
      <c r="G8">
        <v>35</v>
      </c>
      <c r="H8">
        <v>102</v>
      </c>
      <c r="I8" s="2">
        <f t="shared" si="1"/>
        <v>0.3298791018998273</v>
      </c>
      <c r="J8">
        <v>50</v>
      </c>
      <c r="K8">
        <v>67</v>
      </c>
      <c r="L8">
        <v>0</v>
      </c>
      <c r="M8">
        <v>3</v>
      </c>
      <c r="N8">
        <v>1</v>
      </c>
      <c r="O8">
        <v>8</v>
      </c>
      <c r="P8" s="2">
        <v>0.286</v>
      </c>
      <c r="Q8" s="2">
        <v>0.51</v>
      </c>
      <c r="R8" s="2">
        <f t="shared" si="2"/>
        <v>0.8398791018998273</v>
      </c>
    </row>
    <row r="9" spans="1:18" ht="13.5">
      <c r="A9">
        <v>8</v>
      </c>
      <c r="B9" t="s">
        <v>125</v>
      </c>
      <c r="C9">
        <v>144</v>
      </c>
      <c r="D9" s="2">
        <f t="shared" si="0"/>
        <v>0.26430517711171664</v>
      </c>
      <c r="E9">
        <v>367</v>
      </c>
      <c r="F9">
        <v>97</v>
      </c>
      <c r="G9">
        <v>2</v>
      </c>
      <c r="H9">
        <v>34</v>
      </c>
      <c r="I9" s="2">
        <f t="shared" si="1"/>
        <v>0.33004926108374383</v>
      </c>
      <c r="J9">
        <v>37</v>
      </c>
      <c r="K9">
        <v>45</v>
      </c>
      <c r="L9">
        <v>3</v>
      </c>
      <c r="M9">
        <v>2</v>
      </c>
      <c r="N9">
        <v>5</v>
      </c>
      <c r="O9">
        <v>15</v>
      </c>
      <c r="P9" s="2">
        <v>0.29</v>
      </c>
      <c r="Q9" s="2">
        <v>0.346</v>
      </c>
      <c r="R9" s="2">
        <f t="shared" si="2"/>
        <v>0.6760492610837439</v>
      </c>
    </row>
    <row r="10" spans="1:18" ht="13.5">
      <c r="A10" s="1" t="s">
        <v>78</v>
      </c>
      <c r="B10" t="s">
        <v>126</v>
      </c>
      <c r="C10">
        <v>119</v>
      </c>
      <c r="D10" s="2">
        <f t="shared" si="0"/>
        <v>0.2360248447204969</v>
      </c>
      <c r="E10">
        <v>161</v>
      </c>
      <c r="F10">
        <v>38</v>
      </c>
      <c r="G10">
        <v>6</v>
      </c>
      <c r="H10">
        <v>15</v>
      </c>
      <c r="I10" s="2">
        <f t="shared" si="1"/>
        <v>0.2545454545454545</v>
      </c>
      <c r="J10">
        <v>4</v>
      </c>
      <c r="K10">
        <v>20</v>
      </c>
      <c r="L10">
        <v>0</v>
      </c>
      <c r="M10">
        <v>0</v>
      </c>
      <c r="N10">
        <v>0</v>
      </c>
      <c r="O10">
        <v>0</v>
      </c>
      <c r="P10" s="2">
        <v>0.167</v>
      </c>
      <c r="Q10" s="2">
        <v>0.398</v>
      </c>
      <c r="R10" s="2">
        <f t="shared" si="2"/>
        <v>0.6525454545454545</v>
      </c>
    </row>
    <row r="11" spans="1:18" ht="13.5">
      <c r="A11" s="1" t="s">
        <v>1</v>
      </c>
      <c r="B11" t="s">
        <v>127</v>
      </c>
      <c r="C11">
        <v>8</v>
      </c>
      <c r="D11" s="2">
        <f t="shared" si="0"/>
        <v>0.2</v>
      </c>
      <c r="E11">
        <v>10</v>
      </c>
      <c r="F11">
        <v>2</v>
      </c>
      <c r="G11">
        <v>0</v>
      </c>
      <c r="H11">
        <v>2</v>
      </c>
      <c r="I11" s="2">
        <f t="shared" si="1"/>
        <v>0.2</v>
      </c>
      <c r="J11">
        <v>0</v>
      </c>
      <c r="K11">
        <v>1</v>
      </c>
      <c r="L11">
        <v>0</v>
      </c>
      <c r="M11">
        <v>0</v>
      </c>
      <c r="N11">
        <v>0</v>
      </c>
      <c r="O11">
        <v>1</v>
      </c>
      <c r="P11" s="2">
        <v>0.5</v>
      </c>
      <c r="Q11" s="2">
        <v>0.2</v>
      </c>
      <c r="R11" s="2">
        <f t="shared" si="2"/>
        <v>0.4</v>
      </c>
    </row>
    <row r="12" spans="1:18" ht="13.5">
      <c r="A12" s="1" t="s">
        <v>1</v>
      </c>
      <c r="B12" t="s">
        <v>128</v>
      </c>
      <c r="C12">
        <v>105</v>
      </c>
      <c r="D12" s="2">
        <f t="shared" si="0"/>
        <v>0.25757575757575757</v>
      </c>
      <c r="E12">
        <v>66</v>
      </c>
      <c r="F12">
        <v>17</v>
      </c>
      <c r="G12">
        <v>0</v>
      </c>
      <c r="H12">
        <v>4</v>
      </c>
      <c r="I12" s="2">
        <f t="shared" si="1"/>
        <v>0.3</v>
      </c>
      <c r="J12">
        <v>4</v>
      </c>
      <c r="K12">
        <v>10</v>
      </c>
      <c r="L12">
        <v>0</v>
      </c>
      <c r="M12">
        <v>0</v>
      </c>
      <c r="N12">
        <v>0</v>
      </c>
      <c r="O12">
        <v>3</v>
      </c>
      <c r="P12" s="2">
        <v>0.214</v>
      </c>
      <c r="Q12" s="2">
        <v>0.333</v>
      </c>
      <c r="R12" s="2">
        <f t="shared" si="2"/>
        <v>0.633</v>
      </c>
    </row>
    <row r="13" spans="1:18" ht="13.5">
      <c r="A13" s="1" t="s">
        <v>1</v>
      </c>
      <c r="B13" t="s">
        <v>129</v>
      </c>
      <c r="C13">
        <v>76</v>
      </c>
      <c r="D13" s="2">
        <f t="shared" si="0"/>
        <v>0.21739130434782608</v>
      </c>
      <c r="E13">
        <v>46</v>
      </c>
      <c r="F13">
        <v>10</v>
      </c>
      <c r="G13">
        <v>0</v>
      </c>
      <c r="H13">
        <v>5</v>
      </c>
      <c r="I13" s="2">
        <f t="shared" si="1"/>
        <v>0.27450980392156865</v>
      </c>
      <c r="J13">
        <v>4</v>
      </c>
      <c r="K13">
        <v>6</v>
      </c>
      <c r="L13">
        <v>0</v>
      </c>
      <c r="M13">
        <v>1</v>
      </c>
      <c r="N13">
        <v>1</v>
      </c>
      <c r="O13">
        <v>0</v>
      </c>
      <c r="P13" s="2">
        <v>0.3</v>
      </c>
      <c r="Q13" s="2">
        <v>0.261</v>
      </c>
      <c r="R13" s="2">
        <f t="shared" si="2"/>
        <v>0.5355098039215687</v>
      </c>
    </row>
    <row r="14" spans="1:18" ht="13.5">
      <c r="A14" s="1" t="s">
        <v>1</v>
      </c>
      <c r="B14" t="s">
        <v>130</v>
      </c>
      <c r="C14">
        <v>8</v>
      </c>
      <c r="D14" s="2">
        <f t="shared" si="0"/>
        <v>0</v>
      </c>
      <c r="E14">
        <v>8</v>
      </c>
      <c r="F14">
        <v>0</v>
      </c>
      <c r="G14">
        <v>0</v>
      </c>
      <c r="H14">
        <v>0</v>
      </c>
      <c r="I14" s="2">
        <f t="shared" si="1"/>
        <v>0.1111111111111111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 s="2">
        <v>0</v>
      </c>
      <c r="Q14" s="2">
        <v>0</v>
      </c>
      <c r="R14" s="2">
        <f t="shared" si="2"/>
        <v>0.1111111111111111</v>
      </c>
    </row>
    <row r="15" spans="1:18" ht="13.5">
      <c r="A15" s="1" t="s">
        <v>1</v>
      </c>
      <c r="B15" t="s">
        <v>131</v>
      </c>
      <c r="C15">
        <v>49</v>
      </c>
      <c r="D15" s="2">
        <f t="shared" si="0"/>
        <v>0.3684210526315789</v>
      </c>
      <c r="E15">
        <v>57</v>
      </c>
      <c r="F15">
        <v>21</v>
      </c>
      <c r="G15">
        <v>2</v>
      </c>
      <c r="H15">
        <v>12</v>
      </c>
      <c r="I15" s="2">
        <f t="shared" si="1"/>
        <v>0.3793103448275862</v>
      </c>
      <c r="J15">
        <v>1</v>
      </c>
      <c r="K15">
        <v>9</v>
      </c>
      <c r="L15">
        <v>1</v>
      </c>
      <c r="M15">
        <v>0</v>
      </c>
      <c r="N15">
        <v>0</v>
      </c>
      <c r="O15">
        <v>0</v>
      </c>
      <c r="P15" s="2">
        <v>0.368</v>
      </c>
      <c r="Q15" s="2">
        <v>0.526</v>
      </c>
      <c r="R15" s="2">
        <f t="shared" si="2"/>
        <v>0.9053103448275862</v>
      </c>
    </row>
    <row r="16" spans="1:18" ht="13.5">
      <c r="A16" s="1" t="s">
        <v>1</v>
      </c>
      <c r="B16" t="s">
        <v>132</v>
      </c>
      <c r="C16">
        <v>41</v>
      </c>
      <c r="D16" s="2">
        <f t="shared" si="0"/>
        <v>0.32432432432432434</v>
      </c>
      <c r="E16">
        <v>37</v>
      </c>
      <c r="F16">
        <v>12</v>
      </c>
      <c r="G16">
        <v>0</v>
      </c>
      <c r="H16">
        <v>5</v>
      </c>
      <c r="I16" s="2">
        <f t="shared" si="1"/>
        <v>0.34210526315789475</v>
      </c>
      <c r="J16">
        <v>1</v>
      </c>
      <c r="K16">
        <v>3</v>
      </c>
      <c r="L16">
        <v>1</v>
      </c>
      <c r="M16">
        <v>0</v>
      </c>
      <c r="N16">
        <v>0</v>
      </c>
      <c r="O16">
        <v>1</v>
      </c>
      <c r="P16" s="2">
        <v>0.333</v>
      </c>
      <c r="Q16" s="2">
        <v>0.405</v>
      </c>
      <c r="R16" s="2">
        <f t="shared" si="2"/>
        <v>0.7471052631578947</v>
      </c>
    </row>
    <row r="17" spans="1:18" ht="13.5">
      <c r="A17" s="1" t="s">
        <v>1</v>
      </c>
      <c r="B17" t="s">
        <v>133</v>
      </c>
      <c r="C17">
        <v>7</v>
      </c>
      <c r="D17" s="2">
        <f t="shared" si="0"/>
        <v>0.2</v>
      </c>
      <c r="E17">
        <v>5</v>
      </c>
      <c r="F17">
        <v>1</v>
      </c>
      <c r="G17">
        <v>0</v>
      </c>
      <c r="H17">
        <v>3</v>
      </c>
      <c r="I17" s="2">
        <f t="shared" si="1"/>
        <v>0.16666666666666666</v>
      </c>
      <c r="J17">
        <v>0</v>
      </c>
      <c r="K17">
        <v>1</v>
      </c>
      <c r="L17">
        <v>0</v>
      </c>
      <c r="M17">
        <v>1</v>
      </c>
      <c r="N17">
        <v>1</v>
      </c>
      <c r="O17">
        <v>0</v>
      </c>
      <c r="P17" s="2">
        <v>0.5</v>
      </c>
      <c r="Q17" s="2">
        <v>0.2</v>
      </c>
      <c r="R17" s="2">
        <f t="shared" si="2"/>
        <v>0.3666666666666667</v>
      </c>
    </row>
    <row r="18" spans="1:18" ht="13.5">
      <c r="A18" s="1" t="s">
        <v>61</v>
      </c>
      <c r="B18" t="s">
        <v>134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135</v>
      </c>
      <c r="C19">
        <v>80</v>
      </c>
      <c r="D19" s="2">
        <f t="shared" si="0"/>
        <v>0.24358974358974358</v>
      </c>
      <c r="E19">
        <v>78</v>
      </c>
      <c r="F19">
        <v>19</v>
      </c>
      <c r="G19">
        <v>2</v>
      </c>
      <c r="H19">
        <v>6</v>
      </c>
      <c r="I19" s="2">
        <f t="shared" si="1"/>
        <v>0.2716049382716049</v>
      </c>
      <c r="J19">
        <v>3</v>
      </c>
      <c r="K19">
        <v>9</v>
      </c>
      <c r="L19">
        <v>0</v>
      </c>
      <c r="M19">
        <v>0</v>
      </c>
      <c r="N19">
        <v>0</v>
      </c>
      <c r="O19">
        <v>3</v>
      </c>
      <c r="P19" s="2">
        <v>0.273</v>
      </c>
      <c r="Q19" s="2">
        <v>0.372</v>
      </c>
      <c r="R19" s="2">
        <f t="shared" si="2"/>
        <v>0.6436049382716049</v>
      </c>
    </row>
    <row r="20" spans="1:18" ht="13.5">
      <c r="A20" s="1" t="s">
        <v>61</v>
      </c>
      <c r="B20" t="s">
        <v>136</v>
      </c>
      <c r="C20">
        <v>41</v>
      </c>
      <c r="D20" s="2">
        <f t="shared" si="0"/>
        <v>0.25</v>
      </c>
      <c r="E20">
        <v>28</v>
      </c>
      <c r="F20">
        <v>7</v>
      </c>
      <c r="G20">
        <v>0</v>
      </c>
      <c r="H20">
        <v>5</v>
      </c>
      <c r="I20" s="2">
        <f t="shared" si="1"/>
        <v>0.38235294117647056</v>
      </c>
      <c r="J20">
        <v>6</v>
      </c>
      <c r="K20">
        <v>2</v>
      </c>
      <c r="L20">
        <v>1</v>
      </c>
      <c r="M20">
        <v>0</v>
      </c>
      <c r="N20">
        <v>1</v>
      </c>
      <c r="O20">
        <v>1</v>
      </c>
      <c r="P20" s="2">
        <v>0.25</v>
      </c>
      <c r="Q20" s="2">
        <v>0.25</v>
      </c>
      <c r="R20" s="2">
        <f t="shared" si="2"/>
        <v>0.6323529411764706</v>
      </c>
    </row>
    <row r="21" spans="1:18" ht="13.5">
      <c r="A21" s="1" t="s">
        <v>61</v>
      </c>
      <c r="B21" t="s">
        <v>137</v>
      </c>
      <c r="C21">
        <v>15</v>
      </c>
      <c r="D21" s="2">
        <f t="shared" si="0"/>
        <v>0.3125</v>
      </c>
      <c r="E21">
        <v>16</v>
      </c>
      <c r="F21">
        <v>5</v>
      </c>
      <c r="G21">
        <v>0</v>
      </c>
      <c r="H21">
        <v>1</v>
      </c>
      <c r="I21" s="2">
        <f t="shared" si="1"/>
        <v>0.35294117647058826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 s="2">
        <v>0.2</v>
      </c>
      <c r="Q21" s="2">
        <v>0.5</v>
      </c>
      <c r="R21" s="2">
        <f t="shared" si="2"/>
        <v>0.8529411764705883</v>
      </c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138</v>
      </c>
      <c r="C25">
        <v>28</v>
      </c>
      <c r="D25" s="3">
        <f>R25/J25*9</f>
        <v>3.010619469026549</v>
      </c>
      <c r="E25">
        <v>12</v>
      </c>
      <c r="F25">
        <v>6</v>
      </c>
      <c r="G25">
        <v>0</v>
      </c>
      <c r="H25">
        <v>0</v>
      </c>
      <c r="I25" s="2">
        <f>E25/(E25+F25)</f>
        <v>0.6666666666666666</v>
      </c>
      <c r="J25" s="7">
        <v>188.33333333333334</v>
      </c>
      <c r="K25">
        <v>4</v>
      </c>
      <c r="L25">
        <v>164</v>
      </c>
      <c r="M25">
        <v>100</v>
      </c>
      <c r="N25">
        <v>40</v>
      </c>
      <c r="O25">
        <v>6</v>
      </c>
      <c r="P25">
        <v>11</v>
      </c>
      <c r="Q25">
        <v>64</v>
      </c>
      <c r="R25">
        <v>63</v>
      </c>
      <c r="S25" s="3">
        <f>(L25+N25)/J25</f>
        <v>1.0831858407079646</v>
      </c>
      <c r="T25" s="3">
        <f>M25/J25*9</f>
        <v>4.778761061946902</v>
      </c>
    </row>
    <row r="26" spans="1:20" ht="13.5">
      <c r="A26" s="1" t="s">
        <v>62</v>
      </c>
      <c r="B26" t="s">
        <v>139</v>
      </c>
      <c r="C26">
        <v>27</v>
      </c>
      <c r="D26" s="3">
        <f aca="true" t="shared" si="3" ref="D26:D40">R26/J26*9</f>
        <v>3.714579055441478</v>
      </c>
      <c r="E26">
        <v>5</v>
      </c>
      <c r="F26">
        <v>11</v>
      </c>
      <c r="G26">
        <v>0</v>
      </c>
      <c r="H26">
        <v>0</v>
      </c>
      <c r="I26" s="2">
        <f aca="true" t="shared" si="4" ref="I26:I40">E26/(E26+F26)</f>
        <v>0.3125</v>
      </c>
      <c r="J26" s="7">
        <v>162.33333333333334</v>
      </c>
      <c r="K26">
        <v>1</v>
      </c>
      <c r="L26">
        <v>169</v>
      </c>
      <c r="M26">
        <v>48</v>
      </c>
      <c r="N26">
        <v>27</v>
      </c>
      <c r="O26">
        <v>2</v>
      </c>
      <c r="P26">
        <v>17</v>
      </c>
      <c r="Q26">
        <v>71</v>
      </c>
      <c r="R26">
        <v>67</v>
      </c>
      <c r="S26" s="3">
        <f aca="true" t="shared" si="5" ref="S26:S40">(L26+N26)/J26</f>
        <v>1.2073921971252566</v>
      </c>
      <c r="T26" s="3">
        <f aca="true" t="shared" si="6" ref="T26:T40">M26/J26*9</f>
        <v>2.6611909650924024</v>
      </c>
    </row>
    <row r="27" spans="1:20" ht="13.5">
      <c r="A27" s="1" t="s">
        <v>62</v>
      </c>
      <c r="B27" t="s">
        <v>140</v>
      </c>
      <c r="C27">
        <v>22</v>
      </c>
      <c r="D27" s="3">
        <f t="shared" si="3"/>
        <v>4.124105011933175</v>
      </c>
      <c r="E27">
        <v>9</v>
      </c>
      <c r="F27">
        <v>7</v>
      </c>
      <c r="G27">
        <v>0</v>
      </c>
      <c r="H27">
        <v>0</v>
      </c>
      <c r="I27" s="2">
        <f t="shared" si="4"/>
        <v>0.5625</v>
      </c>
      <c r="J27" s="7">
        <v>139.66666666666666</v>
      </c>
      <c r="K27">
        <v>1</v>
      </c>
      <c r="L27">
        <v>130</v>
      </c>
      <c r="M27">
        <v>103</v>
      </c>
      <c r="N27">
        <v>48</v>
      </c>
      <c r="O27">
        <v>7</v>
      </c>
      <c r="P27">
        <v>17</v>
      </c>
      <c r="Q27">
        <v>64</v>
      </c>
      <c r="R27">
        <v>64</v>
      </c>
      <c r="S27" s="3">
        <f t="shared" si="5"/>
        <v>1.2744630071599046</v>
      </c>
      <c r="T27" s="3">
        <f t="shared" si="6"/>
        <v>6.637231503579953</v>
      </c>
    </row>
    <row r="28" spans="1:20" ht="13.5">
      <c r="A28" s="1" t="s">
        <v>62</v>
      </c>
      <c r="B28" t="s">
        <v>141</v>
      </c>
      <c r="C28">
        <v>27</v>
      </c>
      <c r="D28" s="3">
        <f t="shared" si="3"/>
        <v>2.262295081967213</v>
      </c>
      <c r="E28">
        <v>12</v>
      </c>
      <c r="F28">
        <v>7</v>
      </c>
      <c r="G28">
        <v>0</v>
      </c>
      <c r="H28">
        <v>0</v>
      </c>
      <c r="I28" s="2">
        <f t="shared" si="4"/>
        <v>0.631578947368421</v>
      </c>
      <c r="J28" s="7">
        <v>183</v>
      </c>
      <c r="K28">
        <v>5</v>
      </c>
      <c r="L28">
        <v>141</v>
      </c>
      <c r="M28">
        <v>123</v>
      </c>
      <c r="N28">
        <v>42</v>
      </c>
      <c r="O28">
        <v>6</v>
      </c>
      <c r="P28">
        <v>10</v>
      </c>
      <c r="Q28">
        <v>49</v>
      </c>
      <c r="R28">
        <v>46</v>
      </c>
      <c r="S28" s="3">
        <f t="shared" si="5"/>
        <v>1</v>
      </c>
      <c r="T28" s="3">
        <f t="shared" si="6"/>
        <v>6.049180327868852</v>
      </c>
    </row>
    <row r="29" spans="1:20" ht="13.5">
      <c r="A29" s="1" t="s">
        <v>62</v>
      </c>
      <c r="B29" t="s">
        <v>142</v>
      </c>
      <c r="C29">
        <v>27</v>
      </c>
      <c r="D29" s="3">
        <f t="shared" si="3"/>
        <v>4.016018306636155</v>
      </c>
      <c r="E29">
        <v>6</v>
      </c>
      <c r="F29">
        <v>10</v>
      </c>
      <c r="G29">
        <v>1</v>
      </c>
      <c r="H29">
        <v>0</v>
      </c>
      <c r="I29" s="2">
        <f t="shared" si="4"/>
        <v>0.375</v>
      </c>
      <c r="J29" s="7">
        <v>145.66666666666666</v>
      </c>
      <c r="K29">
        <v>2</v>
      </c>
      <c r="L29">
        <v>144</v>
      </c>
      <c r="M29">
        <v>54</v>
      </c>
      <c r="N29">
        <v>22</v>
      </c>
      <c r="O29">
        <v>2</v>
      </c>
      <c r="P29">
        <v>17</v>
      </c>
      <c r="Q29">
        <v>67</v>
      </c>
      <c r="R29">
        <v>65</v>
      </c>
      <c r="S29" s="3">
        <f t="shared" si="5"/>
        <v>1.139588100686499</v>
      </c>
      <c r="T29" s="3">
        <f t="shared" si="6"/>
        <v>3.336384439359268</v>
      </c>
    </row>
    <row r="30" spans="1:20" ht="13.5">
      <c r="A30" s="1" t="s">
        <v>63</v>
      </c>
      <c r="B30" t="s">
        <v>143</v>
      </c>
      <c r="C30">
        <v>40</v>
      </c>
      <c r="D30" s="3">
        <f t="shared" si="3"/>
        <v>3.341584158415842</v>
      </c>
      <c r="E30">
        <v>8</v>
      </c>
      <c r="F30">
        <v>5</v>
      </c>
      <c r="G30">
        <v>1</v>
      </c>
      <c r="H30">
        <v>3</v>
      </c>
      <c r="I30" s="2">
        <f t="shared" si="4"/>
        <v>0.6153846153846154</v>
      </c>
      <c r="J30" s="7">
        <v>67.33333333333333</v>
      </c>
      <c r="K30">
        <v>0</v>
      </c>
      <c r="L30">
        <v>65</v>
      </c>
      <c r="M30">
        <v>36</v>
      </c>
      <c r="N30">
        <v>21</v>
      </c>
      <c r="O30">
        <v>1</v>
      </c>
      <c r="P30">
        <v>8</v>
      </c>
      <c r="Q30">
        <v>26</v>
      </c>
      <c r="R30">
        <v>25</v>
      </c>
      <c r="S30" s="3">
        <f t="shared" si="5"/>
        <v>1.2772277227722773</v>
      </c>
      <c r="T30" s="3">
        <f t="shared" si="6"/>
        <v>4.811881188118813</v>
      </c>
    </row>
    <row r="31" spans="1:20" ht="13.5">
      <c r="A31" s="1" t="s">
        <v>63</v>
      </c>
      <c r="B31" t="s">
        <v>144</v>
      </c>
      <c r="C31">
        <v>35</v>
      </c>
      <c r="D31" s="3">
        <f t="shared" si="3"/>
        <v>2.4107142857142856</v>
      </c>
      <c r="E31">
        <v>4</v>
      </c>
      <c r="F31">
        <v>0</v>
      </c>
      <c r="G31">
        <v>0</v>
      </c>
      <c r="H31">
        <v>4</v>
      </c>
      <c r="I31" s="2">
        <f t="shared" si="4"/>
        <v>1</v>
      </c>
      <c r="J31" s="7">
        <v>56</v>
      </c>
      <c r="K31">
        <v>0</v>
      </c>
      <c r="L31">
        <v>48</v>
      </c>
      <c r="M31">
        <v>21</v>
      </c>
      <c r="N31">
        <v>5</v>
      </c>
      <c r="O31">
        <v>0</v>
      </c>
      <c r="P31">
        <v>3</v>
      </c>
      <c r="Q31">
        <v>16</v>
      </c>
      <c r="R31">
        <v>15</v>
      </c>
      <c r="S31" s="3">
        <f t="shared" si="5"/>
        <v>0.9464285714285714</v>
      </c>
      <c r="T31" s="3">
        <f t="shared" si="6"/>
        <v>3.375</v>
      </c>
    </row>
    <row r="32" spans="1:20" ht="13.5">
      <c r="A32" s="1" t="s">
        <v>63</v>
      </c>
      <c r="B32" t="s">
        <v>145</v>
      </c>
      <c r="C32">
        <v>40</v>
      </c>
      <c r="D32" s="3">
        <f t="shared" si="3"/>
        <v>2.7723214285714284</v>
      </c>
      <c r="E32">
        <v>11</v>
      </c>
      <c r="F32">
        <v>2</v>
      </c>
      <c r="G32">
        <v>0</v>
      </c>
      <c r="H32">
        <v>2</v>
      </c>
      <c r="I32" s="2">
        <f t="shared" si="4"/>
        <v>0.8461538461538461</v>
      </c>
      <c r="J32" s="7">
        <v>74.66666666666667</v>
      </c>
      <c r="K32">
        <v>0</v>
      </c>
      <c r="L32">
        <v>71</v>
      </c>
      <c r="M32">
        <v>32</v>
      </c>
      <c r="N32">
        <v>13</v>
      </c>
      <c r="O32">
        <v>0</v>
      </c>
      <c r="P32">
        <v>8</v>
      </c>
      <c r="Q32">
        <v>25</v>
      </c>
      <c r="R32">
        <v>23</v>
      </c>
      <c r="S32" s="3">
        <f t="shared" si="5"/>
        <v>1.125</v>
      </c>
      <c r="T32" s="3">
        <f t="shared" si="6"/>
        <v>3.8571428571428568</v>
      </c>
    </row>
    <row r="33" spans="1:20" ht="13.5">
      <c r="A33" s="1" t="s">
        <v>63</v>
      </c>
      <c r="B33" t="s">
        <v>146</v>
      </c>
      <c r="C33">
        <v>10</v>
      </c>
      <c r="D33" s="3">
        <f t="shared" si="3"/>
        <v>3.6486486486486482</v>
      </c>
      <c r="E33">
        <v>0</v>
      </c>
      <c r="F33">
        <v>0</v>
      </c>
      <c r="G33">
        <v>0</v>
      </c>
      <c r="H33">
        <v>0</v>
      </c>
      <c r="I33" s="2">
        <v>0</v>
      </c>
      <c r="J33" s="7">
        <v>12.333333333333334</v>
      </c>
      <c r="K33">
        <v>0</v>
      </c>
      <c r="L33">
        <v>16</v>
      </c>
      <c r="M33">
        <v>7</v>
      </c>
      <c r="N33">
        <v>3</v>
      </c>
      <c r="O33">
        <v>0</v>
      </c>
      <c r="P33">
        <v>1</v>
      </c>
      <c r="Q33">
        <v>5</v>
      </c>
      <c r="R33">
        <v>5</v>
      </c>
      <c r="S33" s="3">
        <f t="shared" si="5"/>
        <v>1.5405405405405406</v>
      </c>
      <c r="T33" s="3">
        <f t="shared" si="6"/>
        <v>5.108108108108108</v>
      </c>
    </row>
    <row r="34" spans="1:20" ht="13.5">
      <c r="A34" s="1" t="s">
        <v>63</v>
      </c>
      <c r="B34" t="s">
        <v>147</v>
      </c>
      <c r="C34">
        <v>22</v>
      </c>
      <c r="D34" s="3">
        <f t="shared" si="3"/>
        <v>5.242718446601941</v>
      </c>
      <c r="E34">
        <v>4</v>
      </c>
      <c r="F34">
        <v>1</v>
      </c>
      <c r="G34">
        <v>1</v>
      </c>
      <c r="H34">
        <v>0</v>
      </c>
      <c r="I34" s="2">
        <f t="shared" si="4"/>
        <v>0.8</v>
      </c>
      <c r="J34" s="7">
        <v>34.333333333333336</v>
      </c>
      <c r="K34">
        <v>0</v>
      </c>
      <c r="L34">
        <v>36</v>
      </c>
      <c r="M34">
        <v>11</v>
      </c>
      <c r="N34">
        <v>10</v>
      </c>
      <c r="O34">
        <v>1</v>
      </c>
      <c r="P34">
        <v>4</v>
      </c>
      <c r="Q34">
        <v>20</v>
      </c>
      <c r="R34">
        <v>20</v>
      </c>
      <c r="S34" s="3">
        <f t="shared" si="5"/>
        <v>1.3398058252427183</v>
      </c>
      <c r="T34" s="3">
        <f t="shared" si="6"/>
        <v>2.8834951456310676</v>
      </c>
    </row>
    <row r="35" spans="1:20" ht="13.5">
      <c r="A35" s="1" t="s">
        <v>64</v>
      </c>
      <c r="B35" t="s">
        <v>148</v>
      </c>
      <c r="C35">
        <v>35</v>
      </c>
      <c r="D35" s="3">
        <f t="shared" si="3"/>
        <v>2.983425414364641</v>
      </c>
      <c r="E35">
        <v>1</v>
      </c>
      <c r="F35">
        <v>4</v>
      </c>
      <c r="G35">
        <v>2</v>
      </c>
      <c r="H35">
        <v>5</v>
      </c>
      <c r="I35" s="2">
        <f t="shared" si="4"/>
        <v>0.2</v>
      </c>
      <c r="J35" s="7">
        <v>60.333333333333336</v>
      </c>
      <c r="K35">
        <v>0</v>
      </c>
      <c r="L35">
        <v>51</v>
      </c>
      <c r="M35">
        <v>14</v>
      </c>
      <c r="N35">
        <v>13</v>
      </c>
      <c r="O35">
        <v>3</v>
      </c>
      <c r="P35">
        <v>4</v>
      </c>
      <c r="Q35">
        <v>22</v>
      </c>
      <c r="R35">
        <v>20</v>
      </c>
      <c r="S35" s="3">
        <f t="shared" si="5"/>
        <v>1.0607734806629834</v>
      </c>
      <c r="T35" s="3">
        <f t="shared" si="6"/>
        <v>2.0883977900552484</v>
      </c>
    </row>
    <row r="36" spans="1:20" ht="13.5">
      <c r="A36" s="1" t="s">
        <v>65</v>
      </c>
      <c r="B36" t="s">
        <v>149</v>
      </c>
      <c r="C36">
        <v>41</v>
      </c>
      <c r="D36" s="3">
        <f t="shared" si="3"/>
        <v>3.7185628742514973</v>
      </c>
      <c r="E36">
        <v>1</v>
      </c>
      <c r="F36">
        <v>4</v>
      </c>
      <c r="G36">
        <v>32</v>
      </c>
      <c r="H36">
        <v>3</v>
      </c>
      <c r="I36" s="2">
        <f t="shared" si="4"/>
        <v>0.2</v>
      </c>
      <c r="J36" s="7">
        <v>55.666666666666664</v>
      </c>
      <c r="K36">
        <v>0</v>
      </c>
      <c r="L36">
        <v>59</v>
      </c>
      <c r="M36">
        <v>35</v>
      </c>
      <c r="N36">
        <v>9</v>
      </c>
      <c r="O36">
        <v>1</v>
      </c>
      <c r="P36">
        <v>7</v>
      </c>
      <c r="Q36">
        <v>23</v>
      </c>
      <c r="R36">
        <v>23</v>
      </c>
      <c r="S36" s="3">
        <f t="shared" si="5"/>
        <v>1.221556886227545</v>
      </c>
      <c r="T36" s="3">
        <f t="shared" si="6"/>
        <v>5.65868263473054</v>
      </c>
    </row>
    <row r="37" spans="1:20" ht="13.5">
      <c r="A37" s="1" t="s">
        <v>61</v>
      </c>
      <c r="B37" t="s">
        <v>150</v>
      </c>
      <c r="C37">
        <v>5</v>
      </c>
      <c r="D37" s="3">
        <f t="shared" si="3"/>
        <v>3.65625</v>
      </c>
      <c r="E37">
        <v>2</v>
      </c>
      <c r="F37">
        <v>2</v>
      </c>
      <c r="G37">
        <v>0</v>
      </c>
      <c r="H37">
        <v>0</v>
      </c>
      <c r="I37" s="2">
        <f t="shared" si="4"/>
        <v>0.5</v>
      </c>
      <c r="J37" s="7">
        <v>32</v>
      </c>
      <c r="K37">
        <v>1</v>
      </c>
      <c r="L37">
        <v>23</v>
      </c>
      <c r="M37">
        <v>21</v>
      </c>
      <c r="N37">
        <v>15</v>
      </c>
      <c r="O37">
        <v>0</v>
      </c>
      <c r="P37">
        <v>4</v>
      </c>
      <c r="Q37">
        <v>14</v>
      </c>
      <c r="R37">
        <v>13</v>
      </c>
      <c r="S37" s="3">
        <f t="shared" si="5"/>
        <v>1.1875</v>
      </c>
      <c r="T37" s="3">
        <f t="shared" si="6"/>
        <v>5.90625</v>
      </c>
    </row>
    <row r="38" spans="1:20" ht="13.5">
      <c r="A38" s="1" t="s">
        <v>61</v>
      </c>
      <c r="B38" t="s">
        <v>151</v>
      </c>
      <c r="C38">
        <v>20</v>
      </c>
      <c r="D38" s="3">
        <f t="shared" si="3"/>
        <v>3.345132743362832</v>
      </c>
      <c r="E38">
        <v>4</v>
      </c>
      <c r="F38">
        <v>2</v>
      </c>
      <c r="G38">
        <v>0</v>
      </c>
      <c r="H38">
        <v>4</v>
      </c>
      <c r="I38" s="2">
        <f t="shared" si="4"/>
        <v>0.6666666666666666</v>
      </c>
      <c r="J38" s="7">
        <v>37.666666666666664</v>
      </c>
      <c r="K38">
        <v>0</v>
      </c>
      <c r="L38">
        <v>35</v>
      </c>
      <c r="M38">
        <v>16</v>
      </c>
      <c r="N38">
        <v>8</v>
      </c>
      <c r="O38">
        <v>2</v>
      </c>
      <c r="P38">
        <v>4</v>
      </c>
      <c r="Q38">
        <v>15</v>
      </c>
      <c r="R38">
        <v>14</v>
      </c>
      <c r="S38" s="3">
        <f t="shared" si="5"/>
        <v>1.1415929203539823</v>
      </c>
      <c r="T38" s="3">
        <f t="shared" si="6"/>
        <v>3.8230088495575227</v>
      </c>
    </row>
    <row r="39" spans="1:20" ht="13.5">
      <c r="A39" s="1" t="s">
        <v>61</v>
      </c>
      <c r="B39" t="s">
        <v>152</v>
      </c>
      <c r="C39" s="11" t="s">
        <v>155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61</v>
      </c>
      <c r="B40" t="s">
        <v>153</v>
      </c>
      <c r="C40">
        <v>22</v>
      </c>
      <c r="D40" s="3">
        <f t="shared" si="3"/>
        <v>6.877358490566037</v>
      </c>
      <c r="E40">
        <v>1</v>
      </c>
      <c r="F40">
        <v>1</v>
      </c>
      <c r="G40">
        <v>0</v>
      </c>
      <c r="H40">
        <v>2</v>
      </c>
      <c r="I40" s="2">
        <f t="shared" si="4"/>
        <v>0.5</v>
      </c>
      <c r="J40" s="7">
        <v>35.333333333333336</v>
      </c>
      <c r="K40">
        <v>0</v>
      </c>
      <c r="L40">
        <v>47</v>
      </c>
      <c r="M40">
        <v>12</v>
      </c>
      <c r="N40">
        <v>6</v>
      </c>
      <c r="O40">
        <v>0</v>
      </c>
      <c r="P40">
        <v>7</v>
      </c>
      <c r="Q40">
        <v>30</v>
      </c>
      <c r="R40">
        <v>27</v>
      </c>
      <c r="S40" s="3">
        <f t="shared" si="5"/>
        <v>1.5</v>
      </c>
      <c r="T40" s="3">
        <f t="shared" si="6"/>
        <v>3.0566037735849054</v>
      </c>
    </row>
  </sheetData>
  <mergeCells count="2">
    <mergeCell ref="C18:R18"/>
    <mergeCell ref="C39:T39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3" width="5.25390625" style="0" bestFit="1" customWidth="1"/>
    <col min="4" max="4" width="5.50390625" style="0" bestFit="1" customWidth="1"/>
    <col min="5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118</v>
      </c>
      <c r="C2">
        <v>143</v>
      </c>
      <c r="D2" s="2">
        <f>F2/E2</f>
        <v>0.29448818897637796</v>
      </c>
      <c r="E2">
        <v>635</v>
      </c>
      <c r="F2">
        <v>187</v>
      </c>
      <c r="G2">
        <v>9</v>
      </c>
      <c r="H2">
        <v>40</v>
      </c>
      <c r="I2" s="2">
        <f>(F2+J2)/(E2+J2+M2)</f>
        <v>0.33134328358208953</v>
      </c>
      <c r="J2">
        <v>35</v>
      </c>
      <c r="K2">
        <v>74</v>
      </c>
      <c r="L2">
        <v>0</v>
      </c>
      <c r="M2">
        <v>0</v>
      </c>
      <c r="N2">
        <v>38</v>
      </c>
      <c r="O2">
        <v>9</v>
      </c>
      <c r="P2" s="2">
        <v>0.337</v>
      </c>
      <c r="Q2" s="2">
        <v>0.416</v>
      </c>
      <c r="R2" s="2">
        <f>I2+Q2</f>
        <v>0.7473432835820895</v>
      </c>
    </row>
    <row r="3" spans="1:18" ht="13.5">
      <c r="A3">
        <v>2</v>
      </c>
      <c r="B3" t="s">
        <v>123</v>
      </c>
      <c r="C3">
        <v>143</v>
      </c>
      <c r="D3" s="2">
        <f aca="true" t="shared" si="0" ref="D3:D21">F3/E3</f>
        <v>0.2606741573033708</v>
      </c>
      <c r="E3">
        <v>445</v>
      </c>
      <c r="F3">
        <v>116</v>
      </c>
      <c r="G3">
        <v>1</v>
      </c>
      <c r="H3">
        <v>28</v>
      </c>
      <c r="I3" s="2">
        <f aca="true" t="shared" si="1" ref="I3:I21">(F3+J3)/(E3+J3+M3)</f>
        <v>0.33669354838709675</v>
      </c>
      <c r="J3">
        <v>51</v>
      </c>
      <c r="K3">
        <v>36</v>
      </c>
      <c r="L3">
        <v>0</v>
      </c>
      <c r="M3">
        <v>0</v>
      </c>
      <c r="N3">
        <v>13</v>
      </c>
      <c r="O3">
        <v>1</v>
      </c>
      <c r="P3" s="2">
        <v>0.227</v>
      </c>
      <c r="Q3" s="2">
        <v>0.375</v>
      </c>
      <c r="R3" s="2">
        <f aca="true" t="shared" si="2" ref="R3:R21">I3+Q3</f>
        <v>0.7116935483870968</v>
      </c>
    </row>
    <row r="4" spans="1:18" ht="13.5">
      <c r="A4">
        <v>3</v>
      </c>
      <c r="B4" t="s">
        <v>157</v>
      </c>
      <c r="C4">
        <v>144</v>
      </c>
      <c r="D4" s="2">
        <f t="shared" si="0"/>
        <v>0.29045643153526973</v>
      </c>
      <c r="E4">
        <v>482</v>
      </c>
      <c r="F4">
        <v>140</v>
      </c>
      <c r="G4">
        <v>10</v>
      </c>
      <c r="H4">
        <v>75</v>
      </c>
      <c r="I4" s="2">
        <f t="shared" si="1"/>
        <v>0.3234714003944773</v>
      </c>
      <c r="J4">
        <v>24</v>
      </c>
      <c r="K4">
        <v>42</v>
      </c>
      <c r="L4">
        <v>0</v>
      </c>
      <c r="M4">
        <v>1</v>
      </c>
      <c r="N4">
        <v>1</v>
      </c>
      <c r="O4">
        <v>20</v>
      </c>
      <c r="P4" s="2">
        <v>0.36</v>
      </c>
      <c r="Q4" s="2">
        <v>0.432</v>
      </c>
      <c r="R4" s="2">
        <f t="shared" si="2"/>
        <v>0.7554714003944774</v>
      </c>
    </row>
    <row r="5" spans="1:18" ht="13.5">
      <c r="A5">
        <v>4</v>
      </c>
      <c r="B5" t="s">
        <v>158</v>
      </c>
      <c r="C5">
        <v>141</v>
      </c>
      <c r="D5" s="2">
        <f t="shared" si="0"/>
        <v>0.30701754385964913</v>
      </c>
      <c r="E5">
        <v>570</v>
      </c>
      <c r="F5">
        <v>175</v>
      </c>
      <c r="G5">
        <v>37</v>
      </c>
      <c r="H5">
        <v>134</v>
      </c>
      <c r="I5" s="2">
        <f t="shared" si="1"/>
        <v>0.3580645161290323</v>
      </c>
      <c r="J5">
        <v>47</v>
      </c>
      <c r="K5">
        <v>50</v>
      </c>
      <c r="L5">
        <v>0</v>
      </c>
      <c r="M5">
        <v>3</v>
      </c>
      <c r="N5">
        <v>0</v>
      </c>
      <c r="O5">
        <v>5</v>
      </c>
      <c r="P5" s="2">
        <v>0.307</v>
      </c>
      <c r="Q5" s="2">
        <v>0.625</v>
      </c>
      <c r="R5" s="2">
        <f t="shared" si="2"/>
        <v>0.9830645161290323</v>
      </c>
    </row>
    <row r="6" spans="1:18" ht="13.5">
      <c r="A6">
        <v>5</v>
      </c>
      <c r="B6" t="s">
        <v>120</v>
      </c>
      <c r="C6">
        <v>143</v>
      </c>
      <c r="D6" s="2">
        <f t="shared" si="0"/>
        <v>0.30526315789473685</v>
      </c>
      <c r="E6">
        <v>570</v>
      </c>
      <c r="F6">
        <v>174</v>
      </c>
      <c r="G6">
        <v>17</v>
      </c>
      <c r="H6">
        <v>84</v>
      </c>
      <c r="I6" s="2">
        <f t="shared" si="1"/>
        <v>0.3469721767594108</v>
      </c>
      <c r="J6">
        <v>38</v>
      </c>
      <c r="K6">
        <v>47</v>
      </c>
      <c r="L6">
        <v>0</v>
      </c>
      <c r="M6">
        <v>3</v>
      </c>
      <c r="N6">
        <v>8</v>
      </c>
      <c r="O6">
        <v>16</v>
      </c>
      <c r="P6" s="2">
        <v>0.259</v>
      </c>
      <c r="Q6" s="2">
        <v>0.519</v>
      </c>
      <c r="R6" s="2">
        <f t="shared" si="2"/>
        <v>0.8659721767594108</v>
      </c>
    </row>
    <row r="7" spans="1:18" ht="13.5">
      <c r="A7">
        <v>6</v>
      </c>
      <c r="B7" t="s">
        <v>159</v>
      </c>
      <c r="C7">
        <v>143</v>
      </c>
      <c r="D7" s="2">
        <f t="shared" si="0"/>
        <v>0.2555831265508685</v>
      </c>
      <c r="E7">
        <v>403</v>
      </c>
      <c r="F7">
        <v>103</v>
      </c>
      <c r="G7">
        <v>0</v>
      </c>
      <c r="H7">
        <v>44</v>
      </c>
      <c r="I7" s="2">
        <f t="shared" si="1"/>
        <v>0.3103448275862069</v>
      </c>
      <c r="J7">
        <v>32</v>
      </c>
      <c r="K7">
        <v>39</v>
      </c>
      <c r="L7">
        <v>9</v>
      </c>
      <c r="M7">
        <v>0</v>
      </c>
      <c r="N7">
        <v>24</v>
      </c>
      <c r="O7">
        <v>0</v>
      </c>
      <c r="P7" s="2">
        <v>0.313</v>
      </c>
      <c r="Q7" s="2">
        <v>0.342</v>
      </c>
      <c r="R7" s="2">
        <f t="shared" si="2"/>
        <v>0.6523448275862069</v>
      </c>
    </row>
    <row r="8" spans="1:18" ht="13.5">
      <c r="A8">
        <v>7</v>
      </c>
      <c r="B8" t="s">
        <v>160</v>
      </c>
      <c r="C8">
        <v>144</v>
      </c>
      <c r="D8" s="2">
        <f t="shared" si="0"/>
        <v>0.2785714285714286</v>
      </c>
      <c r="E8">
        <v>420</v>
      </c>
      <c r="F8">
        <v>117</v>
      </c>
      <c r="G8">
        <v>1</v>
      </c>
      <c r="H8">
        <v>42</v>
      </c>
      <c r="I8" s="2">
        <f t="shared" si="1"/>
        <v>0.3097949886104784</v>
      </c>
      <c r="J8">
        <v>19</v>
      </c>
      <c r="K8">
        <v>40</v>
      </c>
      <c r="L8">
        <v>15</v>
      </c>
      <c r="M8">
        <v>0</v>
      </c>
      <c r="N8">
        <v>19</v>
      </c>
      <c r="O8">
        <v>6</v>
      </c>
      <c r="P8" s="2">
        <v>0.257</v>
      </c>
      <c r="Q8" s="2">
        <v>0.374</v>
      </c>
      <c r="R8" s="2">
        <f t="shared" si="2"/>
        <v>0.6837949886104784</v>
      </c>
    </row>
    <row r="9" spans="1:18" ht="13.5">
      <c r="A9">
        <v>8</v>
      </c>
      <c r="B9" t="s">
        <v>161</v>
      </c>
      <c r="C9">
        <v>142</v>
      </c>
      <c r="D9" s="2">
        <f t="shared" si="0"/>
        <v>0.2222222222222222</v>
      </c>
      <c r="E9">
        <v>360</v>
      </c>
      <c r="F9">
        <v>80</v>
      </c>
      <c r="G9">
        <v>4</v>
      </c>
      <c r="H9">
        <v>39</v>
      </c>
      <c r="I9" s="2">
        <f t="shared" si="1"/>
        <v>0.2701298701298701</v>
      </c>
      <c r="J9">
        <v>24</v>
      </c>
      <c r="K9">
        <v>58</v>
      </c>
      <c r="L9">
        <v>5</v>
      </c>
      <c r="M9">
        <v>1</v>
      </c>
      <c r="N9">
        <v>5</v>
      </c>
      <c r="O9">
        <v>4</v>
      </c>
      <c r="P9" s="2">
        <v>0.239</v>
      </c>
      <c r="Q9" s="2">
        <v>0.286</v>
      </c>
      <c r="R9" s="2">
        <f t="shared" si="2"/>
        <v>0.55612987012987</v>
      </c>
    </row>
    <row r="10" spans="1:18" ht="13.5">
      <c r="A10" s="1" t="s">
        <v>34</v>
      </c>
      <c r="B10" t="s">
        <v>126</v>
      </c>
      <c r="C10">
        <v>124</v>
      </c>
      <c r="D10" s="2">
        <f t="shared" si="0"/>
        <v>0.25595238095238093</v>
      </c>
      <c r="E10">
        <v>168</v>
      </c>
      <c r="F10">
        <v>43</v>
      </c>
      <c r="G10">
        <v>4</v>
      </c>
      <c r="H10">
        <v>35</v>
      </c>
      <c r="I10" s="2">
        <f t="shared" si="1"/>
        <v>0.27325581395348836</v>
      </c>
      <c r="J10">
        <v>4</v>
      </c>
      <c r="K10">
        <v>24</v>
      </c>
      <c r="L10">
        <v>0</v>
      </c>
      <c r="M10">
        <v>0</v>
      </c>
      <c r="N10">
        <v>0</v>
      </c>
      <c r="O10">
        <v>1</v>
      </c>
      <c r="P10" s="2">
        <v>0.421</v>
      </c>
      <c r="Q10" s="2">
        <v>0.411</v>
      </c>
      <c r="R10" s="2">
        <f t="shared" si="2"/>
        <v>0.6842558139534883</v>
      </c>
    </row>
    <row r="11" spans="1:18" ht="13.5">
      <c r="A11" s="1" t="s">
        <v>1</v>
      </c>
      <c r="B11" t="s">
        <v>162</v>
      </c>
      <c r="C11">
        <v>102</v>
      </c>
      <c r="D11" s="2">
        <f t="shared" si="0"/>
        <v>0.265625</v>
      </c>
      <c r="E11">
        <v>128</v>
      </c>
      <c r="F11">
        <v>34</v>
      </c>
      <c r="G11">
        <v>0</v>
      </c>
      <c r="H11">
        <v>9</v>
      </c>
      <c r="I11" s="2">
        <f t="shared" si="1"/>
        <v>0.3472222222222222</v>
      </c>
      <c r="J11">
        <v>16</v>
      </c>
      <c r="K11">
        <v>16</v>
      </c>
      <c r="L11">
        <v>1</v>
      </c>
      <c r="M11">
        <v>0</v>
      </c>
      <c r="N11">
        <v>4</v>
      </c>
      <c r="O11">
        <v>6</v>
      </c>
      <c r="P11" s="2">
        <v>0.32</v>
      </c>
      <c r="Q11" s="2">
        <v>0.313</v>
      </c>
      <c r="R11" s="2">
        <f t="shared" si="2"/>
        <v>0.6602222222222223</v>
      </c>
    </row>
    <row r="12" spans="1:18" ht="13.5">
      <c r="A12" s="1" t="s">
        <v>1</v>
      </c>
      <c r="B12" t="s">
        <v>137</v>
      </c>
      <c r="C12">
        <v>35</v>
      </c>
      <c r="D12" s="2">
        <f t="shared" si="0"/>
        <v>0.2702702702702703</v>
      </c>
      <c r="E12">
        <v>37</v>
      </c>
      <c r="F12">
        <v>10</v>
      </c>
      <c r="G12">
        <v>0</v>
      </c>
      <c r="H12">
        <v>5</v>
      </c>
      <c r="I12" s="2">
        <f t="shared" si="1"/>
        <v>0.3488372093023256</v>
      </c>
      <c r="J12">
        <v>5</v>
      </c>
      <c r="K12">
        <v>2</v>
      </c>
      <c r="L12">
        <v>0</v>
      </c>
      <c r="M12">
        <v>1</v>
      </c>
      <c r="N12">
        <v>2</v>
      </c>
      <c r="O12">
        <v>0</v>
      </c>
      <c r="P12" s="2">
        <v>0.308</v>
      </c>
      <c r="Q12" s="2">
        <v>0.324</v>
      </c>
      <c r="R12" s="2">
        <f t="shared" si="2"/>
        <v>0.6728372093023256</v>
      </c>
    </row>
    <row r="13" spans="1:18" ht="13.5">
      <c r="A13" s="1" t="s">
        <v>1</v>
      </c>
      <c r="B13" t="s">
        <v>135</v>
      </c>
      <c r="C13">
        <v>38</v>
      </c>
      <c r="D13" s="2">
        <f t="shared" si="0"/>
        <v>0.21621621621621623</v>
      </c>
      <c r="E13">
        <v>37</v>
      </c>
      <c r="F13">
        <v>8</v>
      </c>
      <c r="G13">
        <v>1</v>
      </c>
      <c r="H13">
        <v>4</v>
      </c>
      <c r="I13" s="2">
        <f t="shared" si="1"/>
        <v>0.23684210526315788</v>
      </c>
      <c r="J13">
        <v>1</v>
      </c>
      <c r="K13">
        <v>3</v>
      </c>
      <c r="L13">
        <v>0</v>
      </c>
      <c r="M13">
        <v>0</v>
      </c>
      <c r="N13">
        <v>0</v>
      </c>
      <c r="O13">
        <v>0</v>
      </c>
      <c r="P13" s="2">
        <v>0.25</v>
      </c>
      <c r="Q13" s="2">
        <v>0.351</v>
      </c>
      <c r="R13" s="2">
        <f t="shared" si="2"/>
        <v>0.5878421052631578</v>
      </c>
    </row>
    <row r="14" spans="1:18" ht="13.5">
      <c r="A14" s="1" t="s">
        <v>1</v>
      </c>
      <c r="B14" t="s">
        <v>131</v>
      </c>
      <c r="C14">
        <v>112</v>
      </c>
      <c r="D14" s="2">
        <f t="shared" si="0"/>
        <v>0.23809523809523808</v>
      </c>
      <c r="E14">
        <v>168</v>
      </c>
      <c r="F14">
        <v>40</v>
      </c>
      <c r="G14">
        <v>3</v>
      </c>
      <c r="H14">
        <v>20</v>
      </c>
      <c r="I14" s="2">
        <f t="shared" si="1"/>
        <v>0.2543352601156069</v>
      </c>
      <c r="J14">
        <v>4</v>
      </c>
      <c r="K14">
        <v>19</v>
      </c>
      <c r="L14">
        <v>1</v>
      </c>
      <c r="M14">
        <v>1</v>
      </c>
      <c r="N14">
        <v>0</v>
      </c>
      <c r="O14">
        <v>0</v>
      </c>
      <c r="P14" s="2">
        <v>0.267</v>
      </c>
      <c r="Q14" s="2">
        <v>0.333</v>
      </c>
      <c r="R14" s="2">
        <f t="shared" si="2"/>
        <v>0.587335260115607</v>
      </c>
    </row>
    <row r="15" spans="1:18" ht="13.5">
      <c r="A15" s="1" t="s">
        <v>1</v>
      </c>
      <c r="B15" t="s">
        <v>128</v>
      </c>
      <c r="C15">
        <v>92</v>
      </c>
      <c r="D15" s="2">
        <f t="shared" si="0"/>
        <v>0.32</v>
      </c>
      <c r="E15">
        <v>50</v>
      </c>
      <c r="F15">
        <v>16</v>
      </c>
      <c r="G15">
        <v>0</v>
      </c>
      <c r="H15">
        <v>5</v>
      </c>
      <c r="I15" s="2">
        <f t="shared" si="1"/>
        <v>0.39285714285714285</v>
      </c>
      <c r="J15">
        <v>6</v>
      </c>
      <c r="K15">
        <v>1</v>
      </c>
      <c r="L15">
        <v>1</v>
      </c>
      <c r="M15">
        <v>0</v>
      </c>
      <c r="N15">
        <v>0</v>
      </c>
      <c r="O15">
        <v>4</v>
      </c>
      <c r="P15" s="2">
        <v>0.333</v>
      </c>
      <c r="Q15" s="2">
        <v>0.42</v>
      </c>
      <c r="R15" s="2">
        <f t="shared" si="2"/>
        <v>0.8128571428571428</v>
      </c>
    </row>
    <row r="16" spans="1:18" ht="13.5">
      <c r="A16" s="1" t="s">
        <v>1</v>
      </c>
      <c r="B16" t="s">
        <v>163</v>
      </c>
      <c r="C16">
        <v>45</v>
      </c>
      <c r="D16" s="2">
        <f t="shared" si="0"/>
        <v>0.2857142857142857</v>
      </c>
      <c r="E16">
        <v>42</v>
      </c>
      <c r="F16">
        <v>12</v>
      </c>
      <c r="G16">
        <v>0</v>
      </c>
      <c r="H16">
        <v>8</v>
      </c>
      <c r="I16" s="2">
        <f t="shared" si="1"/>
        <v>0.2857142857142857</v>
      </c>
      <c r="J16">
        <v>0</v>
      </c>
      <c r="K16">
        <v>5</v>
      </c>
      <c r="L16">
        <v>2</v>
      </c>
      <c r="M16">
        <v>0</v>
      </c>
      <c r="N16">
        <v>0</v>
      </c>
      <c r="O16">
        <v>1</v>
      </c>
      <c r="P16" s="2">
        <v>0.3</v>
      </c>
      <c r="Q16" s="2">
        <v>0.405</v>
      </c>
      <c r="R16" s="2">
        <f t="shared" si="2"/>
        <v>0.6907142857142857</v>
      </c>
    </row>
    <row r="17" spans="1:18" ht="13.5">
      <c r="A17" s="1" t="s">
        <v>1</v>
      </c>
      <c r="B17" t="s">
        <v>129</v>
      </c>
      <c r="C17">
        <v>94</v>
      </c>
      <c r="D17" s="2">
        <f t="shared" si="0"/>
        <v>0.23333333333333334</v>
      </c>
      <c r="E17">
        <v>60</v>
      </c>
      <c r="F17">
        <v>14</v>
      </c>
      <c r="G17">
        <v>0</v>
      </c>
      <c r="H17">
        <v>7</v>
      </c>
      <c r="I17" s="2">
        <f t="shared" si="1"/>
        <v>0.25806451612903225</v>
      </c>
      <c r="J17">
        <v>2</v>
      </c>
      <c r="K17">
        <v>8</v>
      </c>
      <c r="L17">
        <v>2</v>
      </c>
      <c r="M17">
        <v>0</v>
      </c>
      <c r="N17">
        <v>0</v>
      </c>
      <c r="O17">
        <v>1</v>
      </c>
      <c r="P17" s="2">
        <v>0.313</v>
      </c>
      <c r="Q17" s="2">
        <v>0.267</v>
      </c>
      <c r="R17" s="2">
        <f t="shared" si="2"/>
        <v>0.5250645161290323</v>
      </c>
    </row>
    <row r="18" spans="1:18" ht="13.5">
      <c r="A18" s="1" t="s">
        <v>61</v>
      </c>
      <c r="B18" t="s">
        <v>164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165</v>
      </c>
      <c r="C19" s="11" t="s">
        <v>154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61</v>
      </c>
      <c r="B20" t="s">
        <v>133</v>
      </c>
      <c r="C20">
        <v>67</v>
      </c>
      <c r="D20" s="2">
        <f t="shared" si="0"/>
        <v>0.3050847457627119</v>
      </c>
      <c r="E20">
        <v>59</v>
      </c>
      <c r="F20">
        <v>18</v>
      </c>
      <c r="G20">
        <v>1</v>
      </c>
      <c r="H20">
        <v>7</v>
      </c>
      <c r="I20" s="2">
        <f t="shared" si="1"/>
        <v>0.3787878787878788</v>
      </c>
      <c r="J20">
        <v>7</v>
      </c>
      <c r="K20">
        <v>11</v>
      </c>
      <c r="L20">
        <v>1</v>
      </c>
      <c r="M20">
        <v>0</v>
      </c>
      <c r="N20">
        <v>3</v>
      </c>
      <c r="O20">
        <v>1</v>
      </c>
      <c r="P20" s="2">
        <v>0.286</v>
      </c>
      <c r="Q20" s="2">
        <v>0.424</v>
      </c>
      <c r="R20" s="2">
        <f t="shared" si="2"/>
        <v>0.8027878787878788</v>
      </c>
    </row>
    <row r="21" spans="1:18" ht="13.5">
      <c r="A21" s="1" t="s">
        <v>61</v>
      </c>
      <c r="B21" t="s">
        <v>166</v>
      </c>
      <c r="C21">
        <v>22</v>
      </c>
      <c r="D21" s="2">
        <f t="shared" si="0"/>
        <v>0.2</v>
      </c>
      <c r="E21">
        <v>30</v>
      </c>
      <c r="F21">
        <v>6</v>
      </c>
      <c r="G21">
        <v>0</v>
      </c>
      <c r="H21">
        <v>2</v>
      </c>
      <c r="I21" s="2">
        <f t="shared" si="1"/>
        <v>0.25</v>
      </c>
      <c r="J21">
        <v>2</v>
      </c>
      <c r="K21">
        <v>6</v>
      </c>
      <c r="L21">
        <v>0</v>
      </c>
      <c r="M21">
        <v>0</v>
      </c>
      <c r="N21">
        <v>0</v>
      </c>
      <c r="O21">
        <v>1</v>
      </c>
      <c r="P21" s="2">
        <v>0.125</v>
      </c>
      <c r="Q21" s="2">
        <v>0.267</v>
      </c>
      <c r="R21" s="2">
        <f t="shared" si="2"/>
        <v>0.517</v>
      </c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167</v>
      </c>
      <c r="C25">
        <v>26</v>
      </c>
      <c r="D25" s="3">
        <f>R25/J25*9</f>
        <v>3.75</v>
      </c>
      <c r="E25">
        <v>13</v>
      </c>
      <c r="F25">
        <v>10</v>
      </c>
      <c r="G25">
        <v>0</v>
      </c>
      <c r="H25">
        <v>0</v>
      </c>
      <c r="I25" s="2">
        <f>E25/(E25+F25)</f>
        <v>0.5652173913043478</v>
      </c>
      <c r="J25" s="7">
        <v>168</v>
      </c>
      <c r="K25">
        <v>3</v>
      </c>
      <c r="L25">
        <v>151</v>
      </c>
      <c r="M25">
        <v>49</v>
      </c>
      <c r="N25">
        <v>28</v>
      </c>
      <c r="O25">
        <v>7</v>
      </c>
      <c r="P25">
        <v>21</v>
      </c>
      <c r="Q25">
        <v>71</v>
      </c>
      <c r="R25">
        <v>70</v>
      </c>
      <c r="S25" s="3">
        <f>(L25+N25)/J25</f>
        <v>1.0654761904761905</v>
      </c>
      <c r="T25" s="3">
        <f>M25/J25*9</f>
        <v>2.625</v>
      </c>
    </row>
    <row r="26" spans="1:20" ht="13.5">
      <c r="A26" s="1" t="s">
        <v>62</v>
      </c>
      <c r="B26" t="s">
        <v>139</v>
      </c>
      <c r="C26">
        <v>26</v>
      </c>
      <c r="D26" s="3">
        <f aca="true" t="shared" si="3" ref="D26:D39">R26/J26*9</f>
        <v>3.938689217758985</v>
      </c>
      <c r="E26">
        <v>9</v>
      </c>
      <c r="F26">
        <v>10</v>
      </c>
      <c r="G26">
        <v>0</v>
      </c>
      <c r="H26">
        <v>0</v>
      </c>
      <c r="I26" s="2">
        <f aca="true" t="shared" si="4" ref="I26:I39">E26/(E26+F26)</f>
        <v>0.47368421052631576</v>
      </c>
      <c r="J26" s="7">
        <v>157.66666666666666</v>
      </c>
      <c r="K26">
        <v>3</v>
      </c>
      <c r="L26">
        <v>149</v>
      </c>
      <c r="M26">
        <v>53</v>
      </c>
      <c r="N26">
        <v>31</v>
      </c>
      <c r="O26">
        <v>5</v>
      </c>
      <c r="P26">
        <v>19</v>
      </c>
      <c r="Q26">
        <v>72</v>
      </c>
      <c r="R26">
        <v>69</v>
      </c>
      <c r="S26" s="3">
        <f aca="true" t="shared" si="5" ref="S26:S39">(L26+N26)/J26</f>
        <v>1.1416490486257929</v>
      </c>
      <c r="T26" s="3">
        <f aca="true" t="shared" si="6" ref="T26:T39">M26/J26*9</f>
        <v>3.0253699788583512</v>
      </c>
    </row>
    <row r="27" spans="1:20" ht="13.5">
      <c r="A27" s="1" t="s">
        <v>62</v>
      </c>
      <c r="B27" t="s">
        <v>141</v>
      </c>
      <c r="C27">
        <v>26</v>
      </c>
      <c r="D27" s="3">
        <f t="shared" si="3"/>
        <v>4.5720823798627</v>
      </c>
      <c r="E27">
        <v>7</v>
      </c>
      <c r="F27">
        <v>10</v>
      </c>
      <c r="G27">
        <v>0</v>
      </c>
      <c r="H27">
        <v>0</v>
      </c>
      <c r="I27" s="2">
        <f t="shared" si="4"/>
        <v>0.4117647058823529</v>
      </c>
      <c r="J27" s="7">
        <v>145.66666666666666</v>
      </c>
      <c r="K27">
        <v>2</v>
      </c>
      <c r="L27">
        <v>152</v>
      </c>
      <c r="M27">
        <v>104</v>
      </c>
      <c r="N27">
        <v>41</v>
      </c>
      <c r="O27">
        <v>4</v>
      </c>
      <c r="P27">
        <v>16</v>
      </c>
      <c r="Q27">
        <v>76</v>
      </c>
      <c r="R27">
        <v>74</v>
      </c>
      <c r="S27" s="3">
        <f t="shared" si="5"/>
        <v>1.3249427917620138</v>
      </c>
      <c r="T27" s="3">
        <f t="shared" si="6"/>
        <v>6.42562929061785</v>
      </c>
    </row>
    <row r="28" spans="1:20" ht="13.5">
      <c r="A28" s="1" t="s">
        <v>62</v>
      </c>
      <c r="B28" t="s">
        <v>140</v>
      </c>
      <c r="C28">
        <v>26</v>
      </c>
      <c r="D28" s="3">
        <f t="shared" si="3"/>
        <v>3.9470338983050848</v>
      </c>
      <c r="E28">
        <v>8</v>
      </c>
      <c r="F28">
        <v>7</v>
      </c>
      <c r="G28">
        <v>0</v>
      </c>
      <c r="H28">
        <v>0</v>
      </c>
      <c r="I28" s="2">
        <f t="shared" si="4"/>
        <v>0.5333333333333333</v>
      </c>
      <c r="J28" s="7">
        <v>157.33333333333334</v>
      </c>
      <c r="K28">
        <v>2</v>
      </c>
      <c r="L28">
        <v>151</v>
      </c>
      <c r="M28">
        <v>134</v>
      </c>
      <c r="N28">
        <v>57</v>
      </c>
      <c r="O28">
        <v>4</v>
      </c>
      <c r="P28">
        <v>15</v>
      </c>
      <c r="Q28">
        <v>71</v>
      </c>
      <c r="R28">
        <v>69</v>
      </c>
      <c r="S28" s="3">
        <f t="shared" si="5"/>
        <v>1.3220338983050848</v>
      </c>
      <c r="T28" s="3">
        <f t="shared" si="6"/>
        <v>7.665254237288135</v>
      </c>
    </row>
    <row r="29" spans="1:20" ht="13.5">
      <c r="A29" s="1" t="s">
        <v>62</v>
      </c>
      <c r="B29" t="s">
        <v>142</v>
      </c>
      <c r="C29">
        <v>26</v>
      </c>
      <c r="D29" s="3">
        <f t="shared" si="3"/>
        <v>3.045553145336226</v>
      </c>
      <c r="E29">
        <v>12</v>
      </c>
      <c r="F29">
        <v>10</v>
      </c>
      <c r="G29">
        <v>0</v>
      </c>
      <c r="H29">
        <v>0</v>
      </c>
      <c r="I29" s="2">
        <f t="shared" si="4"/>
        <v>0.5454545454545454</v>
      </c>
      <c r="J29" s="7">
        <v>153.66666666666666</v>
      </c>
      <c r="K29">
        <v>4</v>
      </c>
      <c r="L29">
        <v>132</v>
      </c>
      <c r="M29">
        <v>49</v>
      </c>
      <c r="N29">
        <v>25</v>
      </c>
      <c r="O29">
        <v>3</v>
      </c>
      <c r="P29">
        <v>14</v>
      </c>
      <c r="Q29">
        <v>53</v>
      </c>
      <c r="R29">
        <v>52</v>
      </c>
      <c r="S29" s="3">
        <f t="shared" si="5"/>
        <v>1.0216919739696313</v>
      </c>
      <c r="T29" s="3">
        <f t="shared" si="6"/>
        <v>2.8698481561822127</v>
      </c>
    </row>
    <row r="30" spans="1:20" ht="13.5">
      <c r="A30" s="1" t="s">
        <v>66</v>
      </c>
      <c r="B30" t="s">
        <v>152</v>
      </c>
      <c r="C30">
        <v>24</v>
      </c>
      <c r="D30" s="3">
        <f t="shared" si="3"/>
        <v>3.6850393700787403</v>
      </c>
      <c r="E30">
        <v>4</v>
      </c>
      <c r="F30">
        <v>4</v>
      </c>
      <c r="G30">
        <v>0</v>
      </c>
      <c r="H30">
        <v>0</v>
      </c>
      <c r="I30" s="2">
        <f t="shared" si="4"/>
        <v>0.5</v>
      </c>
      <c r="J30" s="7">
        <v>127</v>
      </c>
      <c r="K30">
        <v>1</v>
      </c>
      <c r="L30">
        <v>121</v>
      </c>
      <c r="M30">
        <v>39</v>
      </c>
      <c r="N30">
        <v>32</v>
      </c>
      <c r="O30">
        <v>2</v>
      </c>
      <c r="P30">
        <v>12</v>
      </c>
      <c r="Q30">
        <v>57</v>
      </c>
      <c r="R30">
        <v>52</v>
      </c>
      <c r="S30" s="3">
        <f t="shared" si="5"/>
        <v>1.204724409448819</v>
      </c>
      <c r="T30" s="3">
        <f t="shared" si="6"/>
        <v>2.763779527559055</v>
      </c>
    </row>
    <row r="31" spans="1:20" ht="13.5">
      <c r="A31" s="1" t="s">
        <v>63</v>
      </c>
      <c r="B31" t="s">
        <v>143</v>
      </c>
      <c r="C31">
        <v>29</v>
      </c>
      <c r="D31" s="3">
        <f t="shared" si="3"/>
        <v>5.1526717557251915</v>
      </c>
      <c r="E31">
        <v>2</v>
      </c>
      <c r="F31">
        <v>2</v>
      </c>
      <c r="G31">
        <v>1</v>
      </c>
      <c r="H31">
        <v>2</v>
      </c>
      <c r="I31" s="2">
        <f t="shared" si="4"/>
        <v>0.5</v>
      </c>
      <c r="J31" s="7">
        <v>43.666666666666664</v>
      </c>
      <c r="K31">
        <v>0</v>
      </c>
      <c r="L31">
        <v>49</v>
      </c>
      <c r="M31">
        <v>24</v>
      </c>
      <c r="N31">
        <v>12</v>
      </c>
      <c r="O31">
        <v>2</v>
      </c>
      <c r="P31">
        <v>3</v>
      </c>
      <c r="Q31">
        <v>26</v>
      </c>
      <c r="R31">
        <v>25</v>
      </c>
      <c r="S31" s="3">
        <f t="shared" si="5"/>
        <v>1.3969465648854962</v>
      </c>
      <c r="T31" s="3">
        <f t="shared" si="6"/>
        <v>4.9465648854961835</v>
      </c>
    </row>
    <row r="32" spans="1:20" ht="13.5">
      <c r="A32" s="1" t="s">
        <v>63</v>
      </c>
      <c r="B32" t="s">
        <v>168</v>
      </c>
      <c r="C32">
        <v>36</v>
      </c>
      <c r="D32" s="3">
        <f t="shared" si="3"/>
        <v>2.7818181818181817</v>
      </c>
      <c r="E32">
        <v>6</v>
      </c>
      <c r="F32">
        <v>1</v>
      </c>
      <c r="G32">
        <v>0</v>
      </c>
      <c r="H32">
        <v>4</v>
      </c>
      <c r="I32" s="2">
        <f t="shared" si="4"/>
        <v>0.8571428571428571</v>
      </c>
      <c r="J32" s="7">
        <v>55</v>
      </c>
      <c r="K32">
        <v>0</v>
      </c>
      <c r="L32">
        <v>55</v>
      </c>
      <c r="M32">
        <v>15</v>
      </c>
      <c r="N32">
        <v>8</v>
      </c>
      <c r="O32">
        <v>3</v>
      </c>
      <c r="P32">
        <v>3</v>
      </c>
      <c r="Q32">
        <v>19</v>
      </c>
      <c r="R32">
        <v>17</v>
      </c>
      <c r="S32" s="3">
        <f t="shared" si="5"/>
        <v>1.1454545454545455</v>
      </c>
      <c r="T32" s="3">
        <f t="shared" si="6"/>
        <v>2.454545454545454</v>
      </c>
    </row>
    <row r="33" spans="1:20" ht="13.5">
      <c r="A33" s="1" t="s">
        <v>68</v>
      </c>
      <c r="B33" t="s">
        <v>147</v>
      </c>
      <c r="C33">
        <v>12</v>
      </c>
      <c r="D33" s="3">
        <f t="shared" si="3"/>
        <v>3.098360655737705</v>
      </c>
      <c r="E33">
        <v>0</v>
      </c>
      <c r="F33">
        <v>1</v>
      </c>
      <c r="G33">
        <v>1</v>
      </c>
      <c r="H33">
        <v>0</v>
      </c>
      <c r="I33" s="2">
        <f t="shared" si="4"/>
        <v>0</v>
      </c>
      <c r="J33" s="7">
        <v>20.333333333333332</v>
      </c>
      <c r="K33">
        <v>0</v>
      </c>
      <c r="L33">
        <v>18</v>
      </c>
      <c r="M33">
        <v>8</v>
      </c>
      <c r="N33">
        <v>5</v>
      </c>
      <c r="O33">
        <v>0</v>
      </c>
      <c r="P33">
        <v>1</v>
      </c>
      <c r="Q33">
        <v>8</v>
      </c>
      <c r="R33">
        <v>7</v>
      </c>
      <c r="S33" s="3">
        <f t="shared" si="5"/>
        <v>1.1311475409836067</v>
      </c>
      <c r="T33" s="3">
        <f t="shared" si="6"/>
        <v>3.5409836065573774</v>
      </c>
    </row>
    <row r="34" spans="1:20" ht="13.5">
      <c r="A34" s="1" t="s">
        <v>64</v>
      </c>
      <c r="B34" t="s">
        <v>169</v>
      </c>
      <c r="C34">
        <v>38</v>
      </c>
      <c r="D34" s="3">
        <f t="shared" si="3"/>
        <v>3.4736842105263155</v>
      </c>
      <c r="E34">
        <v>5</v>
      </c>
      <c r="F34">
        <v>2</v>
      </c>
      <c r="G34">
        <v>0</v>
      </c>
      <c r="H34">
        <v>4</v>
      </c>
      <c r="I34" s="2">
        <f t="shared" si="4"/>
        <v>0.7142857142857143</v>
      </c>
      <c r="J34" s="7">
        <v>57</v>
      </c>
      <c r="K34">
        <v>0</v>
      </c>
      <c r="L34">
        <v>49</v>
      </c>
      <c r="M34">
        <v>29</v>
      </c>
      <c r="N34">
        <v>9</v>
      </c>
      <c r="O34">
        <v>0</v>
      </c>
      <c r="P34">
        <v>5</v>
      </c>
      <c r="Q34">
        <v>23</v>
      </c>
      <c r="R34">
        <v>22</v>
      </c>
      <c r="S34" s="3">
        <f t="shared" si="5"/>
        <v>1.0175438596491229</v>
      </c>
      <c r="T34" s="3">
        <f t="shared" si="6"/>
        <v>4.578947368421053</v>
      </c>
    </row>
    <row r="35" spans="1:20" ht="13.5">
      <c r="A35" s="1" t="s">
        <v>64</v>
      </c>
      <c r="B35" t="s">
        <v>170</v>
      </c>
      <c r="C35">
        <v>43</v>
      </c>
      <c r="D35" s="3">
        <f t="shared" si="3"/>
        <v>1.758139534883721</v>
      </c>
      <c r="E35">
        <v>6</v>
      </c>
      <c r="F35">
        <v>2</v>
      </c>
      <c r="G35">
        <v>2</v>
      </c>
      <c r="H35">
        <v>3</v>
      </c>
      <c r="I35" s="2">
        <f t="shared" si="4"/>
        <v>0.75</v>
      </c>
      <c r="J35" s="7">
        <v>71.66666666666667</v>
      </c>
      <c r="K35">
        <v>0</v>
      </c>
      <c r="L35">
        <v>50</v>
      </c>
      <c r="M35">
        <v>22</v>
      </c>
      <c r="N35">
        <v>12</v>
      </c>
      <c r="O35">
        <v>1</v>
      </c>
      <c r="P35">
        <v>5</v>
      </c>
      <c r="Q35">
        <v>15</v>
      </c>
      <c r="R35">
        <v>14</v>
      </c>
      <c r="S35" s="3">
        <f t="shared" si="5"/>
        <v>0.8651162790697674</v>
      </c>
      <c r="T35" s="3">
        <f t="shared" si="6"/>
        <v>2.7627906976744185</v>
      </c>
    </row>
    <row r="36" spans="1:20" ht="13.5">
      <c r="A36" s="1" t="s">
        <v>65</v>
      </c>
      <c r="B36" t="s">
        <v>171</v>
      </c>
      <c r="C36">
        <v>42</v>
      </c>
      <c r="D36" s="3">
        <f t="shared" si="3"/>
        <v>1.8728323699421967</v>
      </c>
      <c r="E36">
        <v>1</v>
      </c>
      <c r="F36">
        <v>1</v>
      </c>
      <c r="G36">
        <v>35</v>
      </c>
      <c r="H36">
        <v>1</v>
      </c>
      <c r="I36" s="2">
        <f t="shared" si="4"/>
        <v>0.5</v>
      </c>
      <c r="J36" s="7">
        <v>57.666666666666664</v>
      </c>
      <c r="K36">
        <v>0</v>
      </c>
      <c r="L36">
        <v>51</v>
      </c>
      <c r="M36">
        <v>46</v>
      </c>
      <c r="N36">
        <v>10</v>
      </c>
      <c r="O36">
        <v>1</v>
      </c>
      <c r="P36">
        <v>4</v>
      </c>
      <c r="Q36">
        <v>13</v>
      </c>
      <c r="R36">
        <v>12</v>
      </c>
      <c r="S36" s="3">
        <f t="shared" si="5"/>
        <v>1.0578034682080926</v>
      </c>
      <c r="T36" s="3">
        <f t="shared" si="6"/>
        <v>7.179190751445087</v>
      </c>
    </row>
    <row r="37" spans="1:20" ht="13.5">
      <c r="A37" s="1" t="s">
        <v>61</v>
      </c>
      <c r="B37" t="s">
        <v>149</v>
      </c>
      <c r="C37">
        <v>14</v>
      </c>
      <c r="D37" s="3">
        <f t="shared" si="3"/>
        <v>2.6470588235294117</v>
      </c>
      <c r="E37">
        <v>2</v>
      </c>
      <c r="F37">
        <v>2</v>
      </c>
      <c r="G37">
        <v>1</v>
      </c>
      <c r="H37">
        <v>6</v>
      </c>
      <c r="I37" s="2">
        <f t="shared" si="4"/>
        <v>0.5</v>
      </c>
      <c r="J37" s="7">
        <v>17</v>
      </c>
      <c r="K37">
        <v>0</v>
      </c>
      <c r="L37">
        <v>11</v>
      </c>
      <c r="M37">
        <v>10</v>
      </c>
      <c r="N37">
        <v>5</v>
      </c>
      <c r="O37">
        <v>0</v>
      </c>
      <c r="P37">
        <v>1</v>
      </c>
      <c r="Q37">
        <v>6</v>
      </c>
      <c r="R37">
        <v>5</v>
      </c>
      <c r="S37" s="3">
        <f t="shared" si="5"/>
        <v>0.9411764705882353</v>
      </c>
      <c r="T37" s="3">
        <f t="shared" si="6"/>
        <v>5.294117647058823</v>
      </c>
    </row>
    <row r="38" spans="1:20" ht="13.5">
      <c r="A38" s="1" t="s">
        <v>61</v>
      </c>
      <c r="B38" t="s">
        <v>144</v>
      </c>
      <c r="C38">
        <v>24</v>
      </c>
      <c r="D38" s="3">
        <f t="shared" si="3"/>
        <v>2.0625</v>
      </c>
      <c r="E38">
        <v>3</v>
      </c>
      <c r="F38">
        <v>2</v>
      </c>
      <c r="G38">
        <v>0</v>
      </c>
      <c r="H38">
        <v>3</v>
      </c>
      <c r="I38" s="2">
        <f t="shared" si="4"/>
        <v>0.6</v>
      </c>
      <c r="J38" s="7">
        <v>48</v>
      </c>
      <c r="K38">
        <v>0</v>
      </c>
      <c r="L38">
        <v>51</v>
      </c>
      <c r="M38">
        <v>16</v>
      </c>
      <c r="N38">
        <v>9</v>
      </c>
      <c r="O38">
        <v>1</v>
      </c>
      <c r="P38">
        <v>2</v>
      </c>
      <c r="Q38">
        <v>13</v>
      </c>
      <c r="R38">
        <v>11</v>
      </c>
      <c r="S38" s="3">
        <f t="shared" si="5"/>
        <v>1.25</v>
      </c>
      <c r="T38" s="3">
        <f t="shared" si="6"/>
        <v>3</v>
      </c>
    </row>
    <row r="39" spans="1:20" ht="13.5">
      <c r="A39" s="1" t="s">
        <v>61</v>
      </c>
      <c r="B39" t="s">
        <v>172</v>
      </c>
      <c r="C39">
        <v>5</v>
      </c>
      <c r="D39" s="3">
        <f t="shared" si="3"/>
        <v>0</v>
      </c>
      <c r="E39">
        <v>1</v>
      </c>
      <c r="F39">
        <v>0</v>
      </c>
      <c r="G39">
        <v>0</v>
      </c>
      <c r="H39">
        <v>0</v>
      </c>
      <c r="I39" s="2">
        <f t="shared" si="4"/>
        <v>1</v>
      </c>
      <c r="J39" s="7">
        <v>8</v>
      </c>
      <c r="K39">
        <v>0</v>
      </c>
      <c r="L39">
        <v>10</v>
      </c>
      <c r="M39">
        <v>2</v>
      </c>
      <c r="N39">
        <v>1</v>
      </c>
      <c r="O39">
        <v>0</v>
      </c>
      <c r="P39">
        <v>0</v>
      </c>
      <c r="Q39">
        <v>0</v>
      </c>
      <c r="R39">
        <v>0</v>
      </c>
      <c r="S39" s="3">
        <f t="shared" si="5"/>
        <v>1.375</v>
      </c>
      <c r="T39" s="3">
        <f t="shared" si="6"/>
        <v>2.25</v>
      </c>
    </row>
    <row r="40" spans="1:20" ht="13.5">
      <c r="A40" s="1" t="s">
        <v>61</v>
      </c>
      <c r="B40" t="s">
        <v>146</v>
      </c>
      <c r="C40" s="11" t="s">
        <v>155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3">
    <mergeCell ref="C18:R18"/>
    <mergeCell ref="C19:R19"/>
    <mergeCell ref="C40:T4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118</v>
      </c>
      <c r="C2">
        <v>142</v>
      </c>
      <c r="D2" s="2">
        <f>F2/E2</f>
        <v>0.28874388254486133</v>
      </c>
      <c r="E2">
        <v>613</v>
      </c>
      <c r="F2">
        <v>177</v>
      </c>
      <c r="G2">
        <v>6</v>
      </c>
      <c r="H2">
        <v>36</v>
      </c>
      <c r="I2" s="2">
        <f>(F2+J2)/(E2+J2+M2)</f>
        <v>0.332312404287902</v>
      </c>
      <c r="J2">
        <v>40</v>
      </c>
      <c r="K2">
        <v>68</v>
      </c>
      <c r="L2">
        <v>0</v>
      </c>
      <c r="M2">
        <v>0</v>
      </c>
      <c r="N2">
        <v>50</v>
      </c>
      <c r="O2">
        <v>3</v>
      </c>
      <c r="P2" s="2">
        <v>0.345</v>
      </c>
      <c r="Q2" s="2">
        <v>0.416</v>
      </c>
      <c r="R2" s="2">
        <f>I2+Q2</f>
        <v>0.7483124042879019</v>
      </c>
    </row>
    <row r="3" spans="1:18" ht="13.5">
      <c r="A3">
        <v>2</v>
      </c>
      <c r="B3" t="s">
        <v>173</v>
      </c>
      <c r="C3">
        <v>144</v>
      </c>
      <c r="D3" s="2">
        <f aca="true" t="shared" si="0" ref="D3:D20">F3/E3</f>
        <v>0.270042194092827</v>
      </c>
      <c r="E3">
        <v>474</v>
      </c>
      <c r="F3">
        <v>128</v>
      </c>
      <c r="G3">
        <v>3</v>
      </c>
      <c r="H3">
        <v>37</v>
      </c>
      <c r="I3" s="2">
        <f aca="true" t="shared" si="1" ref="I3:I20">(F3+J3)/(E3+J3+M3)</f>
        <v>0.3093812375249501</v>
      </c>
      <c r="J3">
        <v>27</v>
      </c>
      <c r="K3">
        <v>38</v>
      </c>
      <c r="L3">
        <v>12</v>
      </c>
      <c r="M3">
        <v>0</v>
      </c>
      <c r="N3">
        <v>10</v>
      </c>
      <c r="O3">
        <v>22</v>
      </c>
      <c r="P3" s="2">
        <v>0.361</v>
      </c>
      <c r="Q3" s="2">
        <v>0.38</v>
      </c>
      <c r="R3" s="2">
        <f aca="true" t="shared" si="2" ref="R3:R20">I3+Q3</f>
        <v>0.6893812375249502</v>
      </c>
    </row>
    <row r="4" spans="1:18" ht="13.5">
      <c r="A4">
        <v>3</v>
      </c>
      <c r="B4" t="s">
        <v>174</v>
      </c>
      <c r="C4">
        <v>143</v>
      </c>
      <c r="D4" s="2">
        <f t="shared" si="0"/>
        <v>0.2908777969018933</v>
      </c>
      <c r="E4">
        <v>581</v>
      </c>
      <c r="F4">
        <v>169</v>
      </c>
      <c r="G4">
        <v>34</v>
      </c>
      <c r="H4">
        <v>134</v>
      </c>
      <c r="I4" s="2">
        <f t="shared" si="1"/>
        <v>0.3449367088607595</v>
      </c>
      <c r="J4">
        <v>49</v>
      </c>
      <c r="K4">
        <v>41</v>
      </c>
      <c r="L4">
        <v>0</v>
      </c>
      <c r="M4">
        <v>2</v>
      </c>
      <c r="N4">
        <v>0</v>
      </c>
      <c r="O4">
        <v>5</v>
      </c>
      <c r="P4" s="2">
        <v>0.357</v>
      </c>
      <c r="Q4" s="2">
        <v>0.565</v>
      </c>
      <c r="R4" s="2">
        <f t="shared" si="2"/>
        <v>0.9099367088607595</v>
      </c>
    </row>
    <row r="5" spans="1:18" ht="13.5">
      <c r="A5">
        <v>4</v>
      </c>
      <c r="B5" t="s">
        <v>164</v>
      </c>
      <c r="C5">
        <v>142</v>
      </c>
      <c r="D5" s="2">
        <f t="shared" si="0"/>
        <v>0.2231833910034602</v>
      </c>
      <c r="E5">
        <v>578</v>
      </c>
      <c r="F5">
        <v>129</v>
      </c>
      <c r="G5">
        <v>28</v>
      </c>
      <c r="H5">
        <v>101</v>
      </c>
      <c r="I5" s="2">
        <f t="shared" si="1"/>
        <v>0.26547231270358307</v>
      </c>
      <c r="J5">
        <v>34</v>
      </c>
      <c r="K5">
        <v>79</v>
      </c>
      <c r="L5">
        <v>0</v>
      </c>
      <c r="M5">
        <v>2</v>
      </c>
      <c r="N5">
        <v>1</v>
      </c>
      <c r="O5">
        <v>3</v>
      </c>
      <c r="P5" s="2">
        <v>0.252</v>
      </c>
      <c r="Q5" s="2">
        <v>0.42</v>
      </c>
      <c r="R5" s="2">
        <f t="shared" si="2"/>
        <v>0.6854723127035831</v>
      </c>
    </row>
    <row r="6" spans="1:18" ht="13.5">
      <c r="A6">
        <v>5</v>
      </c>
      <c r="B6" t="s">
        <v>122</v>
      </c>
      <c r="C6">
        <v>142</v>
      </c>
      <c r="D6" s="2">
        <f t="shared" si="0"/>
        <v>0.2647058823529412</v>
      </c>
      <c r="E6">
        <v>578</v>
      </c>
      <c r="F6">
        <v>153</v>
      </c>
      <c r="G6">
        <v>24</v>
      </c>
      <c r="H6">
        <v>79</v>
      </c>
      <c r="I6" s="2">
        <f t="shared" si="1"/>
        <v>0.29304635761589404</v>
      </c>
      <c r="J6">
        <v>24</v>
      </c>
      <c r="K6">
        <v>63</v>
      </c>
      <c r="L6">
        <v>0</v>
      </c>
      <c r="M6">
        <v>2</v>
      </c>
      <c r="N6">
        <v>8</v>
      </c>
      <c r="O6">
        <v>12</v>
      </c>
      <c r="P6" s="2">
        <v>0.279</v>
      </c>
      <c r="Q6" s="2">
        <v>0.445</v>
      </c>
      <c r="R6" s="2">
        <f t="shared" si="2"/>
        <v>0.738046357615894</v>
      </c>
    </row>
    <row r="7" spans="1:18" ht="13.5">
      <c r="A7">
        <v>6</v>
      </c>
      <c r="B7" t="s">
        <v>119</v>
      </c>
      <c r="C7">
        <v>144</v>
      </c>
      <c r="D7" s="2">
        <f t="shared" si="0"/>
        <v>0.21628498727735368</v>
      </c>
      <c r="E7">
        <v>393</v>
      </c>
      <c r="F7">
        <v>85</v>
      </c>
      <c r="G7">
        <v>3</v>
      </c>
      <c r="H7">
        <v>35</v>
      </c>
      <c r="I7" s="2">
        <f t="shared" si="1"/>
        <v>0.29357798165137616</v>
      </c>
      <c r="J7">
        <v>43</v>
      </c>
      <c r="K7">
        <v>43</v>
      </c>
      <c r="L7">
        <v>0</v>
      </c>
      <c r="M7">
        <v>0</v>
      </c>
      <c r="N7">
        <v>28</v>
      </c>
      <c r="O7">
        <v>5</v>
      </c>
      <c r="P7" s="2">
        <v>0.261</v>
      </c>
      <c r="Q7" s="2">
        <v>0.298</v>
      </c>
      <c r="R7" s="2">
        <f t="shared" si="2"/>
        <v>0.5915779816513762</v>
      </c>
    </row>
    <row r="8" spans="1:18" ht="13.5">
      <c r="A8">
        <v>7</v>
      </c>
      <c r="B8" t="s">
        <v>162</v>
      </c>
      <c r="C8">
        <v>144</v>
      </c>
      <c r="D8" s="2">
        <f t="shared" si="0"/>
        <v>0.23834196891191708</v>
      </c>
      <c r="E8">
        <v>386</v>
      </c>
      <c r="F8">
        <v>92</v>
      </c>
      <c r="G8">
        <v>7</v>
      </c>
      <c r="H8">
        <v>29</v>
      </c>
      <c r="I8" s="2">
        <f t="shared" si="1"/>
        <v>0.27941176470588236</v>
      </c>
      <c r="J8">
        <v>22</v>
      </c>
      <c r="K8">
        <v>53</v>
      </c>
      <c r="L8">
        <v>6</v>
      </c>
      <c r="M8">
        <v>0</v>
      </c>
      <c r="N8">
        <v>3</v>
      </c>
      <c r="O8">
        <v>12</v>
      </c>
      <c r="P8" s="2">
        <v>0.19</v>
      </c>
      <c r="Q8" s="2">
        <v>0.324</v>
      </c>
      <c r="R8" s="2">
        <f t="shared" si="2"/>
        <v>0.6034117647058823</v>
      </c>
    </row>
    <row r="9" spans="1:18" ht="13.5">
      <c r="A9">
        <v>8</v>
      </c>
      <c r="B9" t="s">
        <v>161</v>
      </c>
      <c r="C9">
        <v>144</v>
      </c>
      <c r="D9" s="2">
        <f t="shared" si="0"/>
        <v>0.27945205479452057</v>
      </c>
      <c r="E9">
        <v>365</v>
      </c>
      <c r="F9">
        <v>102</v>
      </c>
      <c r="G9">
        <v>3</v>
      </c>
      <c r="H9">
        <v>26</v>
      </c>
      <c r="I9" s="2">
        <f t="shared" si="1"/>
        <v>0.3160621761658031</v>
      </c>
      <c r="J9">
        <v>20</v>
      </c>
      <c r="K9">
        <v>44</v>
      </c>
      <c r="L9">
        <v>5</v>
      </c>
      <c r="M9">
        <v>1</v>
      </c>
      <c r="N9">
        <v>5</v>
      </c>
      <c r="O9">
        <v>6</v>
      </c>
      <c r="P9" s="2">
        <v>0.337</v>
      </c>
      <c r="Q9" s="2">
        <v>0.348</v>
      </c>
      <c r="R9" s="2">
        <f t="shared" si="2"/>
        <v>0.6640621761658031</v>
      </c>
    </row>
    <row r="10" spans="1:18" ht="13.5">
      <c r="A10" s="1" t="s">
        <v>1</v>
      </c>
      <c r="B10" t="s">
        <v>128</v>
      </c>
      <c r="C10">
        <v>96</v>
      </c>
      <c r="D10" s="2">
        <f t="shared" si="0"/>
        <v>0.22077922077922077</v>
      </c>
      <c r="E10">
        <v>77</v>
      </c>
      <c r="F10">
        <v>17</v>
      </c>
      <c r="G10">
        <v>0</v>
      </c>
      <c r="H10">
        <v>3</v>
      </c>
      <c r="I10" s="2">
        <f t="shared" si="1"/>
        <v>0.27710843373493976</v>
      </c>
      <c r="J10">
        <v>6</v>
      </c>
      <c r="K10">
        <v>10</v>
      </c>
      <c r="L10">
        <v>1</v>
      </c>
      <c r="M10">
        <v>0</v>
      </c>
      <c r="N10">
        <v>1</v>
      </c>
      <c r="O10">
        <v>2</v>
      </c>
      <c r="P10" s="2">
        <v>0.2</v>
      </c>
      <c r="Q10" s="2">
        <v>0.247</v>
      </c>
      <c r="R10" s="2">
        <f t="shared" si="2"/>
        <v>0.5241084337349398</v>
      </c>
    </row>
    <row r="11" spans="1:18" ht="13.5">
      <c r="A11" s="1" t="s">
        <v>1</v>
      </c>
      <c r="B11" t="s">
        <v>134</v>
      </c>
      <c r="C11">
        <v>83</v>
      </c>
      <c r="D11" s="2">
        <f t="shared" si="0"/>
        <v>0.2111111111111111</v>
      </c>
      <c r="E11">
        <v>90</v>
      </c>
      <c r="F11">
        <v>19</v>
      </c>
      <c r="G11">
        <v>1</v>
      </c>
      <c r="H11">
        <v>4</v>
      </c>
      <c r="I11" s="2">
        <f t="shared" si="1"/>
        <v>0.2604166666666667</v>
      </c>
      <c r="J11">
        <v>6</v>
      </c>
      <c r="K11">
        <v>8</v>
      </c>
      <c r="L11">
        <v>0</v>
      </c>
      <c r="M11">
        <v>0</v>
      </c>
      <c r="N11">
        <v>1</v>
      </c>
      <c r="O11">
        <v>0</v>
      </c>
      <c r="P11" s="2">
        <v>0.111</v>
      </c>
      <c r="Q11" s="2">
        <v>0.278</v>
      </c>
      <c r="R11" s="2">
        <f t="shared" si="2"/>
        <v>0.5384166666666668</v>
      </c>
    </row>
    <row r="12" spans="1:18" ht="13.5">
      <c r="A12" s="1" t="s">
        <v>1</v>
      </c>
      <c r="B12" t="s">
        <v>175</v>
      </c>
      <c r="C12">
        <v>92</v>
      </c>
      <c r="D12" s="2">
        <f t="shared" si="0"/>
        <v>0.24468085106382978</v>
      </c>
      <c r="E12">
        <v>94</v>
      </c>
      <c r="F12">
        <v>23</v>
      </c>
      <c r="G12">
        <v>3</v>
      </c>
      <c r="H12">
        <v>11</v>
      </c>
      <c r="I12" s="2">
        <f t="shared" si="1"/>
        <v>0.3333333333333333</v>
      </c>
      <c r="J12">
        <v>13</v>
      </c>
      <c r="K12">
        <v>8</v>
      </c>
      <c r="L12">
        <v>1</v>
      </c>
      <c r="M12">
        <v>1</v>
      </c>
      <c r="N12">
        <v>0</v>
      </c>
      <c r="O12">
        <v>1</v>
      </c>
      <c r="P12" s="2">
        <v>0.194</v>
      </c>
      <c r="Q12" s="2">
        <v>0.394</v>
      </c>
      <c r="R12" s="2">
        <f t="shared" si="2"/>
        <v>0.7273333333333334</v>
      </c>
    </row>
    <row r="13" spans="1:18" ht="13.5">
      <c r="A13" s="1" t="s">
        <v>1</v>
      </c>
      <c r="B13" t="s">
        <v>135</v>
      </c>
      <c r="C13">
        <v>37</v>
      </c>
      <c r="D13" s="2">
        <f t="shared" si="0"/>
        <v>0.21212121212121213</v>
      </c>
      <c r="E13">
        <v>33</v>
      </c>
      <c r="F13">
        <v>7</v>
      </c>
      <c r="G13">
        <v>3</v>
      </c>
      <c r="H13">
        <v>7</v>
      </c>
      <c r="I13" s="2">
        <f t="shared" si="1"/>
        <v>0.2972972972972973</v>
      </c>
      <c r="J13">
        <v>4</v>
      </c>
      <c r="K13">
        <v>3</v>
      </c>
      <c r="L13">
        <v>0</v>
      </c>
      <c r="M13">
        <v>0</v>
      </c>
      <c r="N13">
        <v>0</v>
      </c>
      <c r="O13">
        <v>0</v>
      </c>
      <c r="P13" s="2">
        <v>0.6</v>
      </c>
      <c r="Q13" s="2">
        <v>0.545</v>
      </c>
      <c r="R13" s="2">
        <f t="shared" si="2"/>
        <v>0.8422972972972973</v>
      </c>
    </row>
    <row r="14" spans="1:18" ht="13.5">
      <c r="A14" s="1" t="s">
        <v>1</v>
      </c>
      <c r="B14" t="s">
        <v>130</v>
      </c>
      <c r="C14">
        <v>45</v>
      </c>
      <c r="D14" s="2">
        <f t="shared" si="0"/>
        <v>0.2</v>
      </c>
      <c r="E14">
        <v>40</v>
      </c>
      <c r="F14">
        <v>8</v>
      </c>
      <c r="G14">
        <v>0</v>
      </c>
      <c r="H14">
        <v>6</v>
      </c>
      <c r="I14" s="2">
        <f t="shared" si="1"/>
        <v>0.2</v>
      </c>
      <c r="J14">
        <v>0</v>
      </c>
      <c r="K14">
        <v>4</v>
      </c>
      <c r="L14">
        <v>1</v>
      </c>
      <c r="M14">
        <v>0</v>
      </c>
      <c r="N14">
        <v>0</v>
      </c>
      <c r="O14">
        <v>0</v>
      </c>
      <c r="P14" s="2">
        <v>0.286</v>
      </c>
      <c r="Q14" s="2">
        <v>0.25</v>
      </c>
      <c r="R14" s="2">
        <f t="shared" si="2"/>
        <v>0.45</v>
      </c>
    </row>
    <row r="15" spans="1:18" ht="13.5">
      <c r="A15" s="1" t="s">
        <v>1</v>
      </c>
      <c r="B15" t="s">
        <v>125</v>
      </c>
      <c r="C15">
        <v>122</v>
      </c>
      <c r="D15" s="2">
        <f t="shared" si="0"/>
        <v>0.17647058823529413</v>
      </c>
      <c r="E15">
        <v>187</v>
      </c>
      <c r="F15">
        <v>33</v>
      </c>
      <c r="G15">
        <v>2</v>
      </c>
      <c r="H15">
        <v>10</v>
      </c>
      <c r="I15" s="2">
        <f t="shared" si="1"/>
        <v>0.22613065326633167</v>
      </c>
      <c r="J15">
        <v>12</v>
      </c>
      <c r="K15">
        <v>22</v>
      </c>
      <c r="L15">
        <v>5</v>
      </c>
      <c r="M15">
        <v>0</v>
      </c>
      <c r="N15">
        <v>4</v>
      </c>
      <c r="O15">
        <v>3</v>
      </c>
      <c r="P15" s="2">
        <v>0.222</v>
      </c>
      <c r="Q15" s="2">
        <v>0.241</v>
      </c>
      <c r="R15" s="2">
        <f t="shared" si="2"/>
        <v>0.46713065326633163</v>
      </c>
    </row>
    <row r="16" spans="1:18" ht="13.5">
      <c r="A16" s="1" t="s">
        <v>1</v>
      </c>
      <c r="B16" t="s">
        <v>137</v>
      </c>
      <c r="C16">
        <v>66</v>
      </c>
      <c r="D16" s="2">
        <f t="shared" si="0"/>
        <v>0.24285714285714285</v>
      </c>
      <c r="E16">
        <v>70</v>
      </c>
      <c r="F16">
        <v>17</v>
      </c>
      <c r="G16">
        <v>1</v>
      </c>
      <c r="H16">
        <v>3</v>
      </c>
      <c r="I16" s="2">
        <f t="shared" si="1"/>
        <v>0.29333333333333333</v>
      </c>
      <c r="J16">
        <v>5</v>
      </c>
      <c r="K16">
        <v>9</v>
      </c>
      <c r="L16">
        <v>1</v>
      </c>
      <c r="M16">
        <v>0</v>
      </c>
      <c r="N16">
        <v>4</v>
      </c>
      <c r="O16">
        <v>1</v>
      </c>
      <c r="P16" s="2">
        <v>0.176</v>
      </c>
      <c r="Q16" s="2">
        <v>0.357</v>
      </c>
      <c r="R16" s="2">
        <f t="shared" si="2"/>
        <v>0.6503333333333333</v>
      </c>
    </row>
    <row r="17" spans="1:18" ht="13.5">
      <c r="A17" s="1" t="s">
        <v>1</v>
      </c>
      <c r="B17" t="s">
        <v>163</v>
      </c>
      <c r="C17">
        <v>18</v>
      </c>
      <c r="D17" s="2">
        <f t="shared" si="0"/>
        <v>0.25</v>
      </c>
      <c r="E17">
        <v>20</v>
      </c>
      <c r="F17">
        <v>5</v>
      </c>
      <c r="G17">
        <v>0</v>
      </c>
      <c r="H17">
        <v>0</v>
      </c>
      <c r="I17" s="2">
        <f t="shared" si="1"/>
        <v>0.25</v>
      </c>
      <c r="J17">
        <v>0</v>
      </c>
      <c r="K17">
        <v>3</v>
      </c>
      <c r="L17">
        <v>1</v>
      </c>
      <c r="M17">
        <v>0</v>
      </c>
      <c r="N17">
        <v>0</v>
      </c>
      <c r="O17">
        <v>0</v>
      </c>
      <c r="P17" s="2">
        <v>0</v>
      </c>
      <c r="Q17" s="2">
        <v>0.35</v>
      </c>
      <c r="R17" s="2">
        <f t="shared" si="2"/>
        <v>0.6</v>
      </c>
    </row>
    <row r="18" spans="1:18" ht="13.5">
      <c r="A18" s="1" t="s">
        <v>61</v>
      </c>
      <c r="B18" t="s">
        <v>160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120</v>
      </c>
      <c r="C19" s="11" t="s">
        <v>154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61</v>
      </c>
      <c r="B20" t="s">
        <v>176</v>
      </c>
      <c r="C20">
        <v>31</v>
      </c>
      <c r="D20" s="2">
        <f t="shared" si="0"/>
        <v>0.3181818181818182</v>
      </c>
      <c r="E20">
        <v>22</v>
      </c>
      <c r="F20">
        <v>7</v>
      </c>
      <c r="G20">
        <v>0</v>
      </c>
      <c r="H20">
        <v>0</v>
      </c>
      <c r="I20" s="2">
        <f t="shared" si="1"/>
        <v>0.3181818181818182</v>
      </c>
      <c r="J20">
        <v>0</v>
      </c>
      <c r="K20">
        <v>1</v>
      </c>
      <c r="L20">
        <v>0</v>
      </c>
      <c r="M20">
        <v>0</v>
      </c>
      <c r="N20">
        <v>1</v>
      </c>
      <c r="O20">
        <v>3</v>
      </c>
      <c r="P20" s="2">
        <v>0.167</v>
      </c>
      <c r="Q20" s="2">
        <v>0.364</v>
      </c>
      <c r="R20" s="2">
        <f t="shared" si="2"/>
        <v>0.6821818181818182</v>
      </c>
    </row>
    <row r="21" spans="1:18" ht="13.5">
      <c r="A21" s="1" t="s">
        <v>61</v>
      </c>
      <c r="B21" t="s">
        <v>123</v>
      </c>
      <c r="C21" s="11" t="s">
        <v>154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141</v>
      </c>
      <c r="C25">
        <v>27</v>
      </c>
      <c r="D25" s="3">
        <f>R25/J25*9</f>
        <v>3.3616600790513833</v>
      </c>
      <c r="E25">
        <v>15</v>
      </c>
      <c r="F25">
        <v>4</v>
      </c>
      <c r="G25">
        <v>0</v>
      </c>
      <c r="H25">
        <v>0</v>
      </c>
      <c r="I25" s="2">
        <f>E25/(E25+F25)</f>
        <v>0.7894736842105263</v>
      </c>
      <c r="J25" s="7">
        <v>168.66666666666666</v>
      </c>
      <c r="K25">
        <v>6</v>
      </c>
      <c r="L25">
        <v>163</v>
      </c>
      <c r="M25">
        <v>109</v>
      </c>
      <c r="N25">
        <v>45</v>
      </c>
      <c r="O25">
        <v>5</v>
      </c>
      <c r="P25">
        <v>12</v>
      </c>
      <c r="Q25">
        <v>65</v>
      </c>
      <c r="R25">
        <v>63</v>
      </c>
      <c r="S25" s="3">
        <f>(L25+N25)/J25</f>
        <v>1.233201581027668</v>
      </c>
      <c r="T25" s="3">
        <f>M25/J25*9</f>
        <v>5.816205533596838</v>
      </c>
    </row>
    <row r="26" spans="1:20" ht="13.5">
      <c r="A26" s="1" t="s">
        <v>62</v>
      </c>
      <c r="B26" t="s">
        <v>140</v>
      </c>
      <c r="C26">
        <v>26</v>
      </c>
      <c r="D26" s="3">
        <f aca="true" t="shared" si="3" ref="D26:D39">R26/J26*9</f>
        <v>3.564935064935065</v>
      </c>
      <c r="E26">
        <v>8</v>
      </c>
      <c r="F26">
        <v>13</v>
      </c>
      <c r="G26">
        <v>0</v>
      </c>
      <c r="H26">
        <v>0</v>
      </c>
      <c r="I26" s="2">
        <f aca="true" t="shared" si="4" ref="I26:I39">E26/(E26+F26)</f>
        <v>0.38095238095238093</v>
      </c>
      <c r="J26" s="7">
        <v>154</v>
      </c>
      <c r="K26">
        <v>3</v>
      </c>
      <c r="L26">
        <v>141</v>
      </c>
      <c r="M26">
        <v>119</v>
      </c>
      <c r="N26">
        <v>51</v>
      </c>
      <c r="O26">
        <v>5</v>
      </c>
      <c r="P26">
        <v>17</v>
      </c>
      <c r="Q26">
        <v>64</v>
      </c>
      <c r="R26">
        <v>61</v>
      </c>
      <c r="S26" s="3">
        <f aca="true" t="shared" si="5" ref="S26:S39">(L26+N26)/J26</f>
        <v>1.2467532467532467</v>
      </c>
      <c r="T26" s="3">
        <f aca="true" t="shared" si="6" ref="T26:T39">M26/J26*9</f>
        <v>6.954545454545454</v>
      </c>
    </row>
    <row r="27" spans="1:20" ht="13.5">
      <c r="A27" s="1" t="s">
        <v>62</v>
      </c>
      <c r="B27" t="s">
        <v>177</v>
      </c>
      <c r="C27">
        <v>26</v>
      </c>
      <c r="D27" s="3">
        <f t="shared" si="3"/>
        <v>3.7546012269938647</v>
      </c>
      <c r="E27">
        <v>9</v>
      </c>
      <c r="F27">
        <v>8</v>
      </c>
      <c r="G27">
        <v>0</v>
      </c>
      <c r="H27">
        <v>0</v>
      </c>
      <c r="I27" s="2">
        <f t="shared" si="4"/>
        <v>0.5294117647058824</v>
      </c>
      <c r="J27" s="7">
        <v>163</v>
      </c>
      <c r="K27">
        <v>3</v>
      </c>
      <c r="L27">
        <v>154</v>
      </c>
      <c r="M27">
        <v>56</v>
      </c>
      <c r="N27">
        <v>37</v>
      </c>
      <c r="O27">
        <v>3</v>
      </c>
      <c r="P27">
        <v>14</v>
      </c>
      <c r="Q27">
        <v>68</v>
      </c>
      <c r="R27">
        <v>68</v>
      </c>
      <c r="S27" s="3">
        <f t="shared" si="5"/>
        <v>1.1717791411042944</v>
      </c>
      <c r="T27" s="3">
        <f t="shared" si="6"/>
        <v>3.0920245398773005</v>
      </c>
    </row>
    <row r="28" spans="1:20" ht="13.5">
      <c r="A28" s="1" t="s">
        <v>62</v>
      </c>
      <c r="B28" t="s">
        <v>178</v>
      </c>
      <c r="C28">
        <v>12</v>
      </c>
      <c r="D28" s="3">
        <f t="shared" si="3"/>
        <v>4.984615384615385</v>
      </c>
      <c r="E28">
        <v>2</v>
      </c>
      <c r="F28">
        <v>5</v>
      </c>
      <c r="G28">
        <v>0</v>
      </c>
      <c r="H28">
        <v>0</v>
      </c>
      <c r="I28" s="2">
        <f t="shared" si="4"/>
        <v>0.2857142857142857</v>
      </c>
      <c r="J28" s="7">
        <v>65</v>
      </c>
      <c r="K28">
        <v>0</v>
      </c>
      <c r="L28">
        <v>81</v>
      </c>
      <c r="M28">
        <v>26</v>
      </c>
      <c r="N28">
        <v>15</v>
      </c>
      <c r="O28">
        <v>3</v>
      </c>
      <c r="P28">
        <v>6</v>
      </c>
      <c r="Q28">
        <v>37</v>
      </c>
      <c r="R28">
        <v>36</v>
      </c>
      <c r="S28" s="3">
        <f t="shared" si="5"/>
        <v>1.476923076923077</v>
      </c>
      <c r="T28" s="3">
        <f t="shared" si="6"/>
        <v>3.6</v>
      </c>
    </row>
    <row r="29" spans="1:20" ht="13.5">
      <c r="A29" s="1" t="s">
        <v>62</v>
      </c>
      <c r="B29" t="s">
        <v>179</v>
      </c>
      <c r="C29">
        <v>26</v>
      </c>
      <c r="D29" s="3">
        <f t="shared" si="3"/>
        <v>3.288801571709234</v>
      </c>
      <c r="E29">
        <v>11</v>
      </c>
      <c r="F29">
        <v>7</v>
      </c>
      <c r="G29">
        <v>0</v>
      </c>
      <c r="H29">
        <v>0</v>
      </c>
      <c r="I29" s="2">
        <f t="shared" si="4"/>
        <v>0.6111111111111112</v>
      </c>
      <c r="J29" s="7">
        <v>169.66666666666666</v>
      </c>
      <c r="K29">
        <v>2</v>
      </c>
      <c r="L29">
        <v>150</v>
      </c>
      <c r="M29">
        <v>117</v>
      </c>
      <c r="N29">
        <v>38</v>
      </c>
      <c r="O29">
        <v>4</v>
      </c>
      <c r="P29">
        <v>8</v>
      </c>
      <c r="Q29">
        <v>66</v>
      </c>
      <c r="R29">
        <v>62</v>
      </c>
      <c r="S29" s="3">
        <f t="shared" si="5"/>
        <v>1.1080550098231827</v>
      </c>
      <c r="T29" s="3">
        <f t="shared" si="6"/>
        <v>6.206286836935167</v>
      </c>
    </row>
    <row r="30" spans="1:20" ht="13.5">
      <c r="A30" s="1" t="s">
        <v>62</v>
      </c>
      <c r="B30" t="s">
        <v>180</v>
      </c>
      <c r="C30">
        <v>27</v>
      </c>
      <c r="D30" s="3">
        <f t="shared" si="3"/>
        <v>3.9686746987951804</v>
      </c>
      <c r="E30">
        <v>8</v>
      </c>
      <c r="F30">
        <v>5</v>
      </c>
      <c r="G30">
        <v>0</v>
      </c>
      <c r="H30">
        <v>0</v>
      </c>
      <c r="I30" s="2">
        <f t="shared" si="4"/>
        <v>0.6153846153846154</v>
      </c>
      <c r="J30" s="7">
        <v>138.33333333333334</v>
      </c>
      <c r="K30">
        <v>0</v>
      </c>
      <c r="L30">
        <v>134</v>
      </c>
      <c r="M30">
        <v>43</v>
      </c>
      <c r="N30">
        <v>23</v>
      </c>
      <c r="O30">
        <v>4</v>
      </c>
      <c r="P30">
        <v>11</v>
      </c>
      <c r="Q30">
        <v>61</v>
      </c>
      <c r="R30">
        <v>61</v>
      </c>
      <c r="S30" s="3">
        <f t="shared" si="5"/>
        <v>1.1349397590361445</v>
      </c>
      <c r="T30" s="3">
        <f t="shared" si="6"/>
        <v>2.797590361445783</v>
      </c>
    </row>
    <row r="31" spans="1:20" ht="13.5">
      <c r="A31" s="1" t="s">
        <v>63</v>
      </c>
      <c r="B31" t="s">
        <v>181</v>
      </c>
      <c r="C31">
        <v>38</v>
      </c>
      <c r="D31" s="3">
        <f t="shared" si="3"/>
        <v>3.669902912621359</v>
      </c>
      <c r="E31">
        <v>5</v>
      </c>
      <c r="F31">
        <v>3</v>
      </c>
      <c r="G31">
        <v>2</v>
      </c>
      <c r="H31">
        <v>2</v>
      </c>
      <c r="I31" s="2">
        <f t="shared" si="4"/>
        <v>0.625</v>
      </c>
      <c r="J31" s="7">
        <v>68.66666666666667</v>
      </c>
      <c r="K31">
        <v>0</v>
      </c>
      <c r="L31">
        <v>63</v>
      </c>
      <c r="M31">
        <v>24</v>
      </c>
      <c r="N31">
        <v>15</v>
      </c>
      <c r="O31">
        <v>1</v>
      </c>
      <c r="P31">
        <v>8</v>
      </c>
      <c r="Q31">
        <v>28</v>
      </c>
      <c r="R31">
        <v>28</v>
      </c>
      <c r="S31" s="3">
        <f t="shared" si="5"/>
        <v>1.1359223300970873</v>
      </c>
      <c r="T31" s="3">
        <f t="shared" si="6"/>
        <v>3.1456310679611645</v>
      </c>
    </row>
    <row r="32" spans="1:20" ht="13.5">
      <c r="A32" s="1" t="s">
        <v>63</v>
      </c>
      <c r="B32" t="s">
        <v>148</v>
      </c>
      <c r="C32">
        <v>33</v>
      </c>
      <c r="D32" s="3">
        <f t="shared" si="3"/>
        <v>3.135483870967742</v>
      </c>
      <c r="E32">
        <v>2</v>
      </c>
      <c r="F32">
        <v>3</v>
      </c>
      <c r="G32">
        <v>0</v>
      </c>
      <c r="H32">
        <v>3</v>
      </c>
      <c r="I32" s="2">
        <f t="shared" si="4"/>
        <v>0.4</v>
      </c>
      <c r="J32" s="7">
        <v>51.666666666666664</v>
      </c>
      <c r="K32">
        <v>0</v>
      </c>
      <c r="L32">
        <v>44</v>
      </c>
      <c r="M32">
        <v>26</v>
      </c>
      <c r="N32">
        <v>11</v>
      </c>
      <c r="O32">
        <v>1</v>
      </c>
      <c r="P32">
        <v>4</v>
      </c>
      <c r="Q32">
        <v>20</v>
      </c>
      <c r="R32">
        <v>18</v>
      </c>
      <c r="S32" s="3">
        <f t="shared" si="5"/>
        <v>1.064516129032258</v>
      </c>
      <c r="T32" s="3">
        <f t="shared" si="6"/>
        <v>4.529032258064516</v>
      </c>
    </row>
    <row r="33" spans="1:20" ht="13.5">
      <c r="A33" s="1" t="s">
        <v>70</v>
      </c>
      <c r="B33" t="s">
        <v>172</v>
      </c>
      <c r="C33">
        <v>45</v>
      </c>
      <c r="D33" s="3">
        <f t="shared" si="3"/>
        <v>5.657142857142857</v>
      </c>
      <c r="E33">
        <v>2</v>
      </c>
      <c r="F33">
        <v>5</v>
      </c>
      <c r="G33">
        <v>4</v>
      </c>
      <c r="H33">
        <v>5</v>
      </c>
      <c r="I33" s="2">
        <f t="shared" si="4"/>
        <v>0.2857142857142857</v>
      </c>
      <c r="J33" s="7">
        <v>70</v>
      </c>
      <c r="K33">
        <v>0</v>
      </c>
      <c r="L33">
        <v>85</v>
      </c>
      <c r="M33">
        <v>24</v>
      </c>
      <c r="N33">
        <v>15</v>
      </c>
      <c r="O33">
        <v>3</v>
      </c>
      <c r="P33">
        <v>11</v>
      </c>
      <c r="Q33">
        <v>46</v>
      </c>
      <c r="R33">
        <v>44</v>
      </c>
      <c r="S33" s="3">
        <f t="shared" si="5"/>
        <v>1.4285714285714286</v>
      </c>
      <c r="T33" s="3">
        <f t="shared" si="6"/>
        <v>3.085714285714286</v>
      </c>
    </row>
    <row r="34" spans="1:20" ht="13.5">
      <c r="A34" s="1" t="s">
        <v>64</v>
      </c>
      <c r="B34" t="s">
        <v>144</v>
      </c>
      <c r="C34">
        <v>47</v>
      </c>
      <c r="D34" s="3">
        <f t="shared" si="3"/>
        <v>3.3461538461538463</v>
      </c>
      <c r="E34">
        <v>3</v>
      </c>
      <c r="F34">
        <v>6</v>
      </c>
      <c r="G34">
        <v>1</v>
      </c>
      <c r="H34">
        <v>5</v>
      </c>
      <c r="I34" s="2">
        <f t="shared" si="4"/>
        <v>0.3333333333333333</v>
      </c>
      <c r="J34" s="7">
        <v>78</v>
      </c>
      <c r="K34">
        <v>0</v>
      </c>
      <c r="L34">
        <v>81</v>
      </c>
      <c r="M34">
        <v>28</v>
      </c>
      <c r="N34">
        <v>12</v>
      </c>
      <c r="O34">
        <v>1</v>
      </c>
      <c r="P34">
        <v>8</v>
      </c>
      <c r="Q34">
        <v>30</v>
      </c>
      <c r="R34">
        <v>29</v>
      </c>
      <c r="S34" s="3">
        <f t="shared" si="5"/>
        <v>1.1923076923076923</v>
      </c>
      <c r="T34" s="3">
        <f t="shared" si="6"/>
        <v>3.230769230769231</v>
      </c>
    </row>
    <row r="35" spans="1:20" ht="13.5">
      <c r="A35" s="1" t="s">
        <v>64</v>
      </c>
      <c r="B35" t="s">
        <v>182</v>
      </c>
      <c r="C35">
        <v>45</v>
      </c>
      <c r="D35" s="3">
        <f t="shared" si="3"/>
        <v>2.7551020408163267</v>
      </c>
      <c r="E35">
        <v>5</v>
      </c>
      <c r="F35">
        <v>1</v>
      </c>
      <c r="G35">
        <v>0</v>
      </c>
      <c r="H35">
        <v>8</v>
      </c>
      <c r="I35" s="2">
        <f t="shared" si="4"/>
        <v>0.8333333333333334</v>
      </c>
      <c r="J35" s="7">
        <v>65.33333333333333</v>
      </c>
      <c r="K35">
        <v>0</v>
      </c>
      <c r="L35">
        <v>50</v>
      </c>
      <c r="M35">
        <v>25</v>
      </c>
      <c r="N35">
        <v>15</v>
      </c>
      <c r="O35">
        <v>1</v>
      </c>
      <c r="P35">
        <v>3</v>
      </c>
      <c r="Q35">
        <v>23</v>
      </c>
      <c r="R35">
        <v>20</v>
      </c>
      <c r="S35" s="3">
        <f t="shared" si="5"/>
        <v>0.9948979591836735</v>
      </c>
      <c r="T35" s="3">
        <f t="shared" si="6"/>
        <v>3.4438775510204085</v>
      </c>
    </row>
    <row r="36" spans="1:20" ht="13.5">
      <c r="A36" s="1" t="s">
        <v>65</v>
      </c>
      <c r="B36" t="s">
        <v>183</v>
      </c>
      <c r="C36">
        <v>42</v>
      </c>
      <c r="D36" s="3">
        <f t="shared" si="3"/>
        <v>2.8032786885245904</v>
      </c>
      <c r="E36">
        <v>3</v>
      </c>
      <c r="F36">
        <v>3</v>
      </c>
      <c r="G36">
        <v>29</v>
      </c>
      <c r="H36">
        <v>4</v>
      </c>
      <c r="I36" s="2">
        <f t="shared" si="4"/>
        <v>0.5</v>
      </c>
      <c r="J36" s="7">
        <v>61</v>
      </c>
      <c r="K36">
        <v>0</v>
      </c>
      <c r="L36">
        <v>51</v>
      </c>
      <c r="M36">
        <v>31</v>
      </c>
      <c r="N36">
        <v>11</v>
      </c>
      <c r="O36">
        <v>0</v>
      </c>
      <c r="P36">
        <v>7</v>
      </c>
      <c r="Q36">
        <v>19</v>
      </c>
      <c r="R36">
        <v>19</v>
      </c>
      <c r="S36" s="3">
        <f t="shared" si="5"/>
        <v>1.0163934426229508</v>
      </c>
      <c r="T36" s="3">
        <f t="shared" si="6"/>
        <v>4.573770491803279</v>
      </c>
    </row>
    <row r="37" spans="1:20" ht="13.5">
      <c r="A37" s="1" t="s">
        <v>61</v>
      </c>
      <c r="B37" t="s">
        <v>184</v>
      </c>
      <c r="C37" s="11" t="s">
        <v>155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61</v>
      </c>
      <c r="B38" t="s">
        <v>168</v>
      </c>
      <c r="C38" s="11" t="s">
        <v>155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61</v>
      </c>
      <c r="B39" t="s">
        <v>185</v>
      </c>
      <c r="C39">
        <v>24</v>
      </c>
      <c r="D39" s="3">
        <f t="shared" si="3"/>
        <v>4.153846153846154</v>
      </c>
      <c r="E39">
        <v>1</v>
      </c>
      <c r="F39">
        <v>3</v>
      </c>
      <c r="G39">
        <v>1</v>
      </c>
      <c r="H39">
        <v>5</v>
      </c>
      <c r="I39" s="2">
        <f t="shared" si="4"/>
        <v>0.25</v>
      </c>
      <c r="J39" s="7">
        <v>39</v>
      </c>
      <c r="K39">
        <v>0</v>
      </c>
      <c r="L39">
        <v>46</v>
      </c>
      <c r="M39">
        <v>12</v>
      </c>
      <c r="N39">
        <v>14</v>
      </c>
      <c r="O39">
        <v>2</v>
      </c>
      <c r="P39">
        <v>8</v>
      </c>
      <c r="Q39">
        <v>18</v>
      </c>
      <c r="R39">
        <v>18</v>
      </c>
      <c r="S39" s="3">
        <f t="shared" si="5"/>
        <v>1.5384615384615385</v>
      </c>
      <c r="T39" s="3">
        <f t="shared" si="6"/>
        <v>2.769230769230769</v>
      </c>
    </row>
    <row r="40" spans="1:20" ht="13.5">
      <c r="A40" s="1" t="s">
        <v>61</v>
      </c>
      <c r="B40" t="s">
        <v>146</v>
      </c>
      <c r="C40" s="11" t="s">
        <v>155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6">
    <mergeCell ref="C38:T38"/>
    <mergeCell ref="C40:T40"/>
    <mergeCell ref="C18:R18"/>
    <mergeCell ref="C19:R19"/>
    <mergeCell ref="C21:R21"/>
    <mergeCell ref="C37:T3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25390625" style="0" customWidth="1"/>
    <col min="10" max="10" width="8.125" style="0" bestFit="1" customWidth="1"/>
    <col min="11" max="15" width="5.25390625" style="0" bestFit="1" customWidth="1"/>
    <col min="16" max="17" width="5.875" style="0" bestFit="1" customWidth="1"/>
    <col min="18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159</v>
      </c>
      <c r="C2">
        <v>143</v>
      </c>
      <c r="D2" s="2">
        <f>F2/E2</f>
        <v>0.2561247216035635</v>
      </c>
      <c r="E2">
        <v>449</v>
      </c>
      <c r="F2">
        <v>115</v>
      </c>
      <c r="G2">
        <v>2</v>
      </c>
      <c r="H2">
        <v>38</v>
      </c>
      <c r="I2" s="2">
        <f>(F2+J2)/(E2+J2+M2)</f>
        <v>0.3169734151329243</v>
      </c>
      <c r="J2">
        <v>40</v>
      </c>
      <c r="K2">
        <v>32</v>
      </c>
      <c r="L2">
        <v>7</v>
      </c>
      <c r="M2">
        <v>0</v>
      </c>
      <c r="N2">
        <v>43</v>
      </c>
      <c r="O2">
        <v>2</v>
      </c>
      <c r="P2" s="2">
        <v>0.343</v>
      </c>
      <c r="Q2" s="2">
        <v>0.396</v>
      </c>
      <c r="R2" s="2">
        <f>I2+Q2</f>
        <v>0.7129734151329243</v>
      </c>
    </row>
    <row r="3" spans="1:18" ht="13.5">
      <c r="A3">
        <v>2</v>
      </c>
      <c r="B3" t="s">
        <v>173</v>
      </c>
      <c r="C3">
        <v>144</v>
      </c>
      <c r="D3" s="2">
        <f aca="true" t="shared" si="0" ref="D3:D20">F3/E3</f>
        <v>0.23311546840958605</v>
      </c>
      <c r="E3">
        <v>459</v>
      </c>
      <c r="F3">
        <v>107</v>
      </c>
      <c r="G3">
        <v>3</v>
      </c>
      <c r="H3">
        <v>36</v>
      </c>
      <c r="I3" s="2">
        <f aca="true" t="shared" si="1" ref="I3:I20">(F3+J3)/(E3+J3+M3)</f>
        <v>0.259958071278826</v>
      </c>
      <c r="J3">
        <v>17</v>
      </c>
      <c r="K3">
        <v>54</v>
      </c>
      <c r="L3">
        <v>35</v>
      </c>
      <c r="M3">
        <v>1</v>
      </c>
      <c r="N3">
        <v>10</v>
      </c>
      <c r="O3">
        <v>15</v>
      </c>
      <c r="P3" s="2">
        <v>0.235</v>
      </c>
      <c r="Q3" s="2">
        <v>0.336</v>
      </c>
      <c r="R3" s="2">
        <f aca="true" t="shared" si="2" ref="R3:R20">I3+Q3</f>
        <v>0.5959580712788259</v>
      </c>
    </row>
    <row r="4" spans="1:18" ht="13.5">
      <c r="A4">
        <v>3</v>
      </c>
      <c r="B4" t="s">
        <v>126</v>
      </c>
      <c r="C4">
        <v>142</v>
      </c>
      <c r="D4" s="2">
        <f t="shared" si="0"/>
        <v>0.2411467116357504</v>
      </c>
      <c r="E4">
        <v>593</v>
      </c>
      <c r="F4">
        <v>143</v>
      </c>
      <c r="G4">
        <v>30</v>
      </c>
      <c r="H4">
        <v>91</v>
      </c>
      <c r="I4" s="2">
        <f t="shared" si="1"/>
        <v>0.26904376012965964</v>
      </c>
      <c r="J4">
        <v>23</v>
      </c>
      <c r="K4">
        <v>71</v>
      </c>
      <c r="L4">
        <v>0</v>
      </c>
      <c r="M4">
        <v>1</v>
      </c>
      <c r="N4">
        <v>0</v>
      </c>
      <c r="O4">
        <v>22</v>
      </c>
      <c r="P4" s="2">
        <v>0.274</v>
      </c>
      <c r="Q4" s="2">
        <v>0.442</v>
      </c>
      <c r="R4" s="2">
        <f t="shared" si="2"/>
        <v>0.7110437601296596</v>
      </c>
    </row>
    <row r="5" spans="1:18" ht="13.5">
      <c r="A5">
        <v>4</v>
      </c>
      <c r="B5" t="s">
        <v>186</v>
      </c>
      <c r="C5">
        <v>143</v>
      </c>
      <c r="D5" s="2">
        <f t="shared" si="0"/>
        <v>0.2270450751252087</v>
      </c>
      <c r="E5">
        <v>599</v>
      </c>
      <c r="F5">
        <v>136</v>
      </c>
      <c r="G5">
        <v>40</v>
      </c>
      <c r="H5">
        <v>103</v>
      </c>
      <c r="I5" s="2">
        <f t="shared" si="1"/>
        <v>0.23809523809523808</v>
      </c>
      <c r="J5">
        <v>9</v>
      </c>
      <c r="K5">
        <v>84</v>
      </c>
      <c r="L5">
        <v>0</v>
      </c>
      <c r="M5">
        <v>1</v>
      </c>
      <c r="N5">
        <v>4</v>
      </c>
      <c r="O5">
        <v>5</v>
      </c>
      <c r="P5" s="2">
        <v>0.265</v>
      </c>
      <c r="Q5" s="2">
        <v>0.461</v>
      </c>
      <c r="R5" s="2">
        <f t="shared" si="2"/>
        <v>0.6990952380952381</v>
      </c>
    </row>
    <row r="6" spans="1:18" ht="13.5">
      <c r="A6">
        <v>5</v>
      </c>
      <c r="B6" t="s">
        <v>124</v>
      </c>
      <c r="C6">
        <v>143</v>
      </c>
      <c r="D6" s="2">
        <f t="shared" si="0"/>
        <v>0.23119266055045873</v>
      </c>
      <c r="E6">
        <v>545</v>
      </c>
      <c r="F6">
        <v>126</v>
      </c>
      <c r="G6">
        <v>21</v>
      </c>
      <c r="H6">
        <v>44</v>
      </c>
      <c r="I6" s="2">
        <f t="shared" si="1"/>
        <v>0.2905405405405405</v>
      </c>
      <c r="J6">
        <v>46</v>
      </c>
      <c r="K6">
        <v>56</v>
      </c>
      <c r="L6">
        <v>0</v>
      </c>
      <c r="M6">
        <v>1</v>
      </c>
      <c r="N6">
        <v>0</v>
      </c>
      <c r="O6">
        <v>4</v>
      </c>
      <c r="P6" s="2">
        <v>0.206</v>
      </c>
      <c r="Q6" s="2">
        <v>0.387</v>
      </c>
      <c r="R6" s="2">
        <f t="shared" si="2"/>
        <v>0.6775405405405406</v>
      </c>
    </row>
    <row r="7" spans="1:18" ht="13.5">
      <c r="A7">
        <v>6</v>
      </c>
      <c r="B7" t="s">
        <v>187</v>
      </c>
      <c r="C7">
        <v>141</v>
      </c>
      <c r="D7" s="2">
        <f t="shared" si="0"/>
        <v>0.26640926640926643</v>
      </c>
      <c r="E7">
        <v>518</v>
      </c>
      <c r="F7">
        <v>138</v>
      </c>
      <c r="G7">
        <v>8</v>
      </c>
      <c r="H7">
        <v>38</v>
      </c>
      <c r="I7" s="2">
        <f t="shared" si="1"/>
        <v>0.308529945553539</v>
      </c>
      <c r="J7">
        <v>32</v>
      </c>
      <c r="K7">
        <v>80</v>
      </c>
      <c r="L7">
        <v>19</v>
      </c>
      <c r="M7">
        <v>1</v>
      </c>
      <c r="N7">
        <v>0</v>
      </c>
      <c r="O7">
        <v>16</v>
      </c>
      <c r="P7" s="2">
        <v>0.27</v>
      </c>
      <c r="Q7" s="2">
        <v>0.349</v>
      </c>
      <c r="R7" s="2">
        <f t="shared" si="2"/>
        <v>0.657529945553539</v>
      </c>
    </row>
    <row r="8" spans="1:18" ht="13.5">
      <c r="A8">
        <v>7</v>
      </c>
      <c r="B8" t="s">
        <v>162</v>
      </c>
      <c r="C8">
        <v>144</v>
      </c>
      <c r="D8" s="2">
        <f t="shared" si="0"/>
        <v>0.2777777777777778</v>
      </c>
      <c r="E8">
        <v>378</v>
      </c>
      <c r="F8">
        <v>105</v>
      </c>
      <c r="G8">
        <v>2</v>
      </c>
      <c r="H8">
        <v>23</v>
      </c>
      <c r="I8" s="2">
        <f t="shared" si="1"/>
        <v>0.31155778894472363</v>
      </c>
      <c r="J8">
        <v>19</v>
      </c>
      <c r="K8">
        <v>41</v>
      </c>
      <c r="L8">
        <v>15</v>
      </c>
      <c r="M8">
        <v>1</v>
      </c>
      <c r="N8">
        <v>1</v>
      </c>
      <c r="O8">
        <v>22</v>
      </c>
      <c r="P8" s="2">
        <v>0.319</v>
      </c>
      <c r="Q8" s="2">
        <v>0.373</v>
      </c>
      <c r="R8" s="2">
        <f t="shared" si="2"/>
        <v>0.6845577889447236</v>
      </c>
    </row>
    <row r="9" spans="1:18" ht="13.5">
      <c r="A9">
        <v>8</v>
      </c>
      <c r="B9" t="s">
        <v>157</v>
      </c>
      <c r="C9">
        <v>144</v>
      </c>
      <c r="D9" s="2">
        <f t="shared" si="0"/>
        <v>0.2830687830687831</v>
      </c>
      <c r="E9">
        <v>378</v>
      </c>
      <c r="F9">
        <v>107</v>
      </c>
      <c r="G9">
        <v>11</v>
      </c>
      <c r="H9">
        <v>51</v>
      </c>
      <c r="I9" s="2">
        <f t="shared" si="1"/>
        <v>0.32754342431761785</v>
      </c>
      <c r="J9">
        <v>25</v>
      </c>
      <c r="K9">
        <v>29</v>
      </c>
      <c r="L9">
        <v>0</v>
      </c>
      <c r="M9">
        <v>0</v>
      </c>
      <c r="N9">
        <v>14</v>
      </c>
      <c r="O9">
        <v>1</v>
      </c>
      <c r="P9" s="2">
        <v>0.288</v>
      </c>
      <c r="Q9" s="2">
        <v>0.5</v>
      </c>
      <c r="R9" s="2">
        <f t="shared" si="2"/>
        <v>0.8275434243176178</v>
      </c>
    </row>
    <row r="10" spans="1:18" ht="13.5">
      <c r="A10" s="1" t="s">
        <v>78</v>
      </c>
      <c r="B10" t="s">
        <v>164</v>
      </c>
      <c r="C10">
        <v>126</v>
      </c>
      <c r="D10" s="2">
        <f t="shared" si="0"/>
        <v>0.2336448598130841</v>
      </c>
      <c r="E10">
        <v>214</v>
      </c>
      <c r="F10">
        <v>50</v>
      </c>
      <c r="G10">
        <v>17</v>
      </c>
      <c r="H10">
        <v>36</v>
      </c>
      <c r="I10" s="2">
        <f t="shared" si="1"/>
        <v>0.2857142857142857</v>
      </c>
      <c r="J10">
        <v>16</v>
      </c>
      <c r="K10">
        <v>22</v>
      </c>
      <c r="L10">
        <v>0</v>
      </c>
      <c r="M10">
        <v>1</v>
      </c>
      <c r="N10">
        <v>2</v>
      </c>
      <c r="O10">
        <v>0</v>
      </c>
      <c r="P10" s="2">
        <v>0.273</v>
      </c>
      <c r="Q10" s="2">
        <v>0.514</v>
      </c>
      <c r="R10" s="2">
        <f t="shared" si="2"/>
        <v>0.7997142857142857</v>
      </c>
    </row>
    <row r="11" spans="1:18" ht="13.5">
      <c r="A11" s="1" t="s">
        <v>1</v>
      </c>
      <c r="B11" t="s">
        <v>136</v>
      </c>
      <c r="C11">
        <v>97</v>
      </c>
      <c r="D11" s="2">
        <f t="shared" si="0"/>
        <v>0.2236842105263158</v>
      </c>
      <c r="E11">
        <v>76</v>
      </c>
      <c r="F11">
        <v>17</v>
      </c>
      <c r="G11">
        <v>1</v>
      </c>
      <c r="H11">
        <v>5</v>
      </c>
      <c r="I11" s="2">
        <f t="shared" si="1"/>
        <v>0.25316455696202533</v>
      </c>
      <c r="J11">
        <v>3</v>
      </c>
      <c r="K11">
        <v>6</v>
      </c>
      <c r="L11">
        <v>6</v>
      </c>
      <c r="M11">
        <v>0</v>
      </c>
      <c r="N11">
        <v>0</v>
      </c>
      <c r="O11">
        <v>1</v>
      </c>
      <c r="P11" s="2">
        <v>0.2</v>
      </c>
      <c r="Q11" s="2">
        <v>0.342</v>
      </c>
      <c r="R11" s="2">
        <f t="shared" si="2"/>
        <v>0.5951645569620254</v>
      </c>
    </row>
    <row r="12" spans="1:18" ht="13.5">
      <c r="A12" s="1" t="s">
        <v>1</v>
      </c>
      <c r="B12" t="s">
        <v>131</v>
      </c>
      <c r="C12">
        <v>105</v>
      </c>
      <c r="D12" s="2">
        <f t="shared" si="0"/>
        <v>0.328125</v>
      </c>
      <c r="E12">
        <v>128</v>
      </c>
      <c r="F12">
        <v>42</v>
      </c>
      <c r="G12">
        <v>4</v>
      </c>
      <c r="H12">
        <v>12</v>
      </c>
      <c r="I12" s="2">
        <f t="shared" si="1"/>
        <v>0.362962962962963</v>
      </c>
      <c r="J12">
        <v>7</v>
      </c>
      <c r="K12">
        <v>20</v>
      </c>
      <c r="L12">
        <v>1</v>
      </c>
      <c r="M12">
        <v>0</v>
      </c>
      <c r="N12">
        <v>0</v>
      </c>
      <c r="O12">
        <v>0</v>
      </c>
      <c r="P12" s="2">
        <v>0.333</v>
      </c>
      <c r="Q12" s="2">
        <v>0.43</v>
      </c>
      <c r="R12" s="2">
        <f t="shared" si="2"/>
        <v>0.792962962962963</v>
      </c>
    </row>
    <row r="13" spans="1:18" ht="13.5">
      <c r="A13" s="1" t="s">
        <v>1</v>
      </c>
      <c r="B13" t="s">
        <v>137</v>
      </c>
      <c r="C13">
        <v>73</v>
      </c>
      <c r="D13" s="2">
        <f t="shared" si="0"/>
        <v>0.3076923076923077</v>
      </c>
      <c r="E13">
        <v>78</v>
      </c>
      <c r="F13">
        <v>24</v>
      </c>
      <c r="G13">
        <v>0</v>
      </c>
      <c r="H13">
        <v>6</v>
      </c>
      <c r="I13" s="2">
        <f t="shared" si="1"/>
        <v>0.3493975903614458</v>
      </c>
      <c r="J13">
        <v>5</v>
      </c>
      <c r="K13">
        <v>8</v>
      </c>
      <c r="L13">
        <v>3</v>
      </c>
      <c r="M13">
        <v>0</v>
      </c>
      <c r="N13">
        <v>4</v>
      </c>
      <c r="O13">
        <v>0</v>
      </c>
      <c r="P13" s="2">
        <v>0.375</v>
      </c>
      <c r="Q13" s="2">
        <v>0.372</v>
      </c>
      <c r="R13" s="2">
        <f t="shared" si="2"/>
        <v>0.7213975903614458</v>
      </c>
    </row>
    <row r="14" spans="1:18" ht="13.5">
      <c r="A14" s="1" t="s">
        <v>1</v>
      </c>
      <c r="B14" t="s">
        <v>132</v>
      </c>
      <c r="C14">
        <v>28</v>
      </c>
      <c r="D14" s="2">
        <f t="shared" si="0"/>
        <v>0.4</v>
      </c>
      <c r="E14">
        <v>20</v>
      </c>
      <c r="F14">
        <v>8</v>
      </c>
      <c r="G14">
        <v>0</v>
      </c>
      <c r="H14">
        <v>1</v>
      </c>
      <c r="I14" s="2">
        <f t="shared" si="1"/>
        <v>0.4</v>
      </c>
      <c r="J14">
        <v>0</v>
      </c>
      <c r="K14">
        <v>1</v>
      </c>
      <c r="L14">
        <v>1</v>
      </c>
      <c r="M14">
        <v>0</v>
      </c>
      <c r="N14">
        <v>1</v>
      </c>
      <c r="O14">
        <v>1</v>
      </c>
      <c r="P14" s="2">
        <v>0.333</v>
      </c>
      <c r="Q14" s="2">
        <v>0.55</v>
      </c>
      <c r="R14" s="2">
        <f t="shared" si="2"/>
        <v>0.9500000000000001</v>
      </c>
    </row>
    <row r="15" spans="1:18" ht="13.5">
      <c r="A15" s="1" t="s">
        <v>1</v>
      </c>
      <c r="B15" t="s">
        <v>161</v>
      </c>
      <c r="C15">
        <v>29</v>
      </c>
      <c r="D15" s="2">
        <f t="shared" si="0"/>
        <v>0.22580645161290322</v>
      </c>
      <c r="E15">
        <v>31</v>
      </c>
      <c r="F15">
        <v>7</v>
      </c>
      <c r="G15">
        <v>1</v>
      </c>
      <c r="H15">
        <v>4</v>
      </c>
      <c r="I15" s="2">
        <f t="shared" si="1"/>
        <v>0.22580645161290322</v>
      </c>
      <c r="J15">
        <v>0</v>
      </c>
      <c r="K15">
        <v>4</v>
      </c>
      <c r="L15">
        <v>0</v>
      </c>
      <c r="M15">
        <v>0</v>
      </c>
      <c r="N15">
        <v>0</v>
      </c>
      <c r="O15">
        <v>1</v>
      </c>
      <c r="P15" s="2">
        <v>0.182</v>
      </c>
      <c r="Q15" s="2">
        <v>0.355</v>
      </c>
      <c r="R15" s="2">
        <f t="shared" si="2"/>
        <v>0.5808064516129032</v>
      </c>
    </row>
    <row r="16" spans="1:18" ht="13.5">
      <c r="A16" s="1" t="s">
        <v>1</v>
      </c>
      <c r="B16" t="s">
        <v>129</v>
      </c>
      <c r="C16">
        <v>44</v>
      </c>
      <c r="D16" s="2">
        <f t="shared" si="0"/>
        <v>0.15217391304347827</v>
      </c>
      <c r="E16">
        <v>46</v>
      </c>
      <c r="F16">
        <v>7</v>
      </c>
      <c r="G16">
        <v>0</v>
      </c>
      <c r="H16">
        <v>3</v>
      </c>
      <c r="I16" s="2">
        <f t="shared" si="1"/>
        <v>0.23529411764705882</v>
      </c>
      <c r="J16">
        <v>5</v>
      </c>
      <c r="K16">
        <v>7</v>
      </c>
      <c r="L16">
        <v>2</v>
      </c>
      <c r="M16">
        <v>0</v>
      </c>
      <c r="N16">
        <v>0</v>
      </c>
      <c r="O16">
        <v>1</v>
      </c>
      <c r="P16" s="2">
        <v>0.091</v>
      </c>
      <c r="Q16" s="2">
        <v>0.196</v>
      </c>
      <c r="R16" s="2">
        <f t="shared" si="2"/>
        <v>0.43129411764705883</v>
      </c>
    </row>
    <row r="17" spans="1:18" ht="13.5">
      <c r="A17" s="1" t="s">
        <v>1</v>
      </c>
      <c r="B17" t="s">
        <v>130</v>
      </c>
      <c r="C17">
        <v>11</v>
      </c>
      <c r="D17" s="2">
        <f t="shared" si="0"/>
        <v>0.1</v>
      </c>
      <c r="E17">
        <v>10</v>
      </c>
      <c r="F17">
        <v>1</v>
      </c>
      <c r="G17">
        <v>0</v>
      </c>
      <c r="H17">
        <v>0</v>
      </c>
      <c r="I17" s="2">
        <f t="shared" si="1"/>
        <v>0.1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 s="2">
        <v>0</v>
      </c>
      <c r="Q17" s="2">
        <v>0.1</v>
      </c>
      <c r="R17" s="2">
        <f t="shared" si="2"/>
        <v>0.2</v>
      </c>
    </row>
    <row r="18" spans="1:18" ht="13.5">
      <c r="A18" s="1" t="s">
        <v>61</v>
      </c>
      <c r="B18" t="s">
        <v>188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128</v>
      </c>
      <c r="C19" s="11" t="s">
        <v>154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61</v>
      </c>
      <c r="B20" t="s">
        <v>133</v>
      </c>
      <c r="C20">
        <v>17</v>
      </c>
      <c r="D20" s="2">
        <f t="shared" si="0"/>
        <v>0.2222222222222222</v>
      </c>
      <c r="E20">
        <v>9</v>
      </c>
      <c r="F20">
        <v>2</v>
      </c>
      <c r="G20">
        <v>0</v>
      </c>
      <c r="H20">
        <v>2</v>
      </c>
      <c r="I20" s="2">
        <f t="shared" si="1"/>
        <v>0.36363636363636365</v>
      </c>
      <c r="J20">
        <v>2</v>
      </c>
      <c r="K20">
        <v>0</v>
      </c>
      <c r="L20">
        <v>1</v>
      </c>
      <c r="M20">
        <v>0</v>
      </c>
      <c r="N20">
        <v>1</v>
      </c>
      <c r="O20">
        <v>1</v>
      </c>
      <c r="P20" s="2">
        <v>0.2</v>
      </c>
      <c r="Q20" s="2">
        <v>0.222</v>
      </c>
      <c r="R20" s="2">
        <f t="shared" si="2"/>
        <v>0.5856363636363636</v>
      </c>
    </row>
    <row r="21" spans="1:18" ht="13.5">
      <c r="A21" s="1" t="s">
        <v>61</v>
      </c>
      <c r="B21" t="s">
        <v>163</v>
      </c>
      <c r="C21" s="11" t="s">
        <v>154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141</v>
      </c>
      <c r="C25">
        <v>27</v>
      </c>
      <c r="D25" s="3">
        <f>R25/J25*9</f>
        <v>4.362445414847162</v>
      </c>
      <c r="E25">
        <v>10</v>
      </c>
      <c r="F25">
        <v>11</v>
      </c>
      <c r="G25">
        <v>0</v>
      </c>
      <c r="H25">
        <v>0</v>
      </c>
      <c r="I25" s="2">
        <f>E25/(E25+F25)</f>
        <v>0.47619047619047616</v>
      </c>
      <c r="J25" s="7">
        <v>152.66666666666666</v>
      </c>
      <c r="K25">
        <v>2</v>
      </c>
      <c r="L25">
        <v>173</v>
      </c>
      <c r="M25">
        <v>85</v>
      </c>
      <c r="N25">
        <v>32</v>
      </c>
      <c r="O25">
        <v>2</v>
      </c>
      <c r="P25">
        <v>20</v>
      </c>
      <c r="Q25">
        <v>79</v>
      </c>
      <c r="R25">
        <v>74</v>
      </c>
      <c r="S25" s="3">
        <f>(L25+N25)/J25</f>
        <v>1.3427947598253276</v>
      </c>
      <c r="T25" s="3">
        <f>M25/J25*9</f>
        <v>5.010917030567686</v>
      </c>
    </row>
    <row r="26" spans="1:20" ht="13.5">
      <c r="A26" s="1" t="s">
        <v>62</v>
      </c>
      <c r="B26" t="s">
        <v>150</v>
      </c>
      <c r="C26">
        <v>27</v>
      </c>
      <c r="D26" s="3">
        <f aca="true" t="shared" si="3" ref="D26:D40">R26/J26*9</f>
        <v>4.202558635394456</v>
      </c>
      <c r="E26">
        <v>7</v>
      </c>
      <c r="F26">
        <v>11</v>
      </c>
      <c r="G26">
        <v>0</v>
      </c>
      <c r="H26">
        <v>0</v>
      </c>
      <c r="I26" s="2">
        <f aca="true" t="shared" si="4" ref="I26:I40">E26/(E26+F26)</f>
        <v>0.3888888888888889</v>
      </c>
      <c r="J26" s="7">
        <v>156.33333333333334</v>
      </c>
      <c r="K26">
        <v>1</v>
      </c>
      <c r="L26">
        <v>164</v>
      </c>
      <c r="M26">
        <v>106</v>
      </c>
      <c r="N26">
        <v>42</v>
      </c>
      <c r="O26">
        <v>5</v>
      </c>
      <c r="P26">
        <v>16</v>
      </c>
      <c r="Q26">
        <v>79</v>
      </c>
      <c r="R26">
        <v>73</v>
      </c>
      <c r="S26" s="3">
        <f aca="true" t="shared" si="5" ref="S26:S40">(L26+N26)/J26</f>
        <v>1.3176972281449892</v>
      </c>
      <c r="T26" s="3">
        <f aca="true" t="shared" si="6" ref="T26:T40">M26/J26*9</f>
        <v>6.1023454157782515</v>
      </c>
    </row>
    <row r="27" spans="1:20" ht="13.5">
      <c r="A27" s="1" t="s">
        <v>62</v>
      </c>
      <c r="B27" t="s">
        <v>189</v>
      </c>
      <c r="C27">
        <v>27</v>
      </c>
      <c r="D27" s="3">
        <f t="shared" si="3"/>
        <v>2.958904109589041</v>
      </c>
      <c r="E27">
        <v>9</v>
      </c>
      <c r="F27">
        <v>9</v>
      </c>
      <c r="G27">
        <v>0</v>
      </c>
      <c r="H27">
        <v>0</v>
      </c>
      <c r="I27" s="2">
        <f t="shared" si="4"/>
        <v>0.5</v>
      </c>
      <c r="J27" s="7">
        <v>170.33333333333334</v>
      </c>
      <c r="K27">
        <v>4</v>
      </c>
      <c r="L27">
        <v>147</v>
      </c>
      <c r="M27">
        <v>61</v>
      </c>
      <c r="N27">
        <v>21</v>
      </c>
      <c r="O27">
        <v>3</v>
      </c>
      <c r="P27">
        <v>10</v>
      </c>
      <c r="Q27">
        <v>60</v>
      </c>
      <c r="R27">
        <v>56</v>
      </c>
      <c r="S27" s="3">
        <f t="shared" si="5"/>
        <v>0.9863013698630136</v>
      </c>
      <c r="T27" s="3">
        <f t="shared" si="6"/>
        <v>3.223091976516634</v>
      </c>
    </row>
    <row r="28" spans="1:20" ht="13.5">
      <c r="A28" s="1" t="s">
        <v>62</v>
      </c>
      <c r="B28" t="s">
        <v>190</v>
      </c>
      <c r="C28">
        <v>26</v>
      </c>
      <c r="D28" s="3">
        <f t="shared" si="3"/>
        <v>4.330188679245283</v>
      </c>
      <c r="E28">
        <v>9</v>
      </c>
      <c r="F28">
        <v>13</v>
      </c>
      <c r="G28">
        <v>0</v>
      </c>
      <c r="H28">
        <v>0</v>
      </c>
      <c r="I28" s="2">
        <f t="shared" si="4"/>
        <v>0.4090909090909091</v>
      </c>
      <c r="J28" s="7">
        <v>141.33333333333334</v>
      </c>
      <c r="K28">
        <v>2</v>
      </c>
      <c r="L28">
        <v>140</v>
      </c>
      <c r="M28">
        <v>44</v>
      </c>
      <c r="N28">
        <v>25</v>
      </c>
      <c r="O28">
        <v>0</v>
      </c>
      <c r="P28">
        <v>14</v>
      </c>
      <c r="Q28">
        <v>68</v>
      </c>
      <c r="R28">
        <v>68</v>
      </c>
      <c r="S28" s="3">
        <f t="shared" si="5"/>
        <v>1.167452830188679</v>
      </c>
      <c r="T28" s="3">
        <f t="shared" si="6"/>
        <v>2.80188679245283</v>
      </c>
    </row>
    <row r="29" spans="1:20" ht="13.5">
      <c r="A29" s="1" t="s">
        <v>62</v>
      </c>
      <c r="B29" t="s">
        <v>140</v>
      </c>
      <c r="C29">
        <v>26</v>
      </c>
      <c r="D29" s="3">
        <f t="shared" si="3"/>
        <v>3.630252100840336</v>
      </c>
      <c r="E29">
        <v>5</v>
      </c>
      <c r="F29">
        <v>13</v>
      </c>
      <c r="G29">
        <v>0</v>
      </c>
      <c r="H29">
        <v>0</v>
      </c>
      <c r="I29" s="2">
        <f t="shared" si="4"/>
        <v>0.2777777777777778</v>
      </c>
      <c r="J29" s="7">
        <v>158.66666666666666</v>
      </c>
      <c r="K29">
        <v>1</v>
      </c>
      <c r="L29">
        <v>146</v>
      </c>
      <c r="M29">
        <v>117</v>
      </c>
      <c r="N29">
        <v>69</v>
      </c>
      <c r="O29">
        <v>6</v>
      </c>
      <c r="P29">
        <v>11</v>
      </c>
      <c r="Q29">
        <v>69</v>
      </c>
      <c r="R29">
        <v>64</v>
      </c>
      <c r="S29" s="3">
        <f t="shared" si="5"/>
        <v>1.3550420168067228</v>
      </c>
      <c r="T29" s="3">
        <f t="shared" si="6"/>
        <v>6.63655462184874</v>
      </c>
    </row>
    <row r="30" spans="1:20" ht="13.5">
      <c r="A30" s="1" t="s">
        <v>63</v>
      </c>
      <c r="B30" t="s">
        <v>191</v>
      </c>
      <c r="C30">
        <v>40</v>
      </c>
      <c r="D30" s="3">
        <f t="shared" si="3"/>
        <v>4.675977653631286</v>
      </c>
      <c r="E30">
        <v>3</v>
      </c>
      <c r="F30">
        <v>2</v>
      </c>
      <c r="G30">
        <v>0</v>
      </c>
      <c r="H30">
        <v>5</v>
      </c>
      <c r="I30" s="2">
        <f t="shared" si="4"/>
        <v>0.6</v>
      </c>
      <c r="J30" s="7">
        <v>59.666666666666664</v>
      </c>
      <c r="K30">
        <v>0</v>
      </c>
      <c r="L30">
        <v>71</v>
      </c>
      <c r="M30">
        <v>17</v>
      </c>
      <c r="N30">
        <v>20</v>
      </c>
      <c r="O30">
        <v>1</v>
      </c>
      <c r="P30">
        <v>4</v>
      </c>
      <c r="Q30">
        <v>33</v>
      </c>
      <c r="R30">
        <v>31</v>
      </c>
      <c r="S30" s="3">
        <f t="shared" si="5"/>
        <v>1.5251396648044693</v>
      </c>
      <c r="T30" s="3">
        <f t="shared" si="6"/>
        <v>2.564245810055866</v>
      </c>
    </row>
    <row r="31" spans="1:20" ht="13.5">
      <c r="A31" s="1" t="s">
        <v>63</v>
      </c>
      <c r="B31" t="s">
        <v>193</v>
      </c>
      <c r="C31">
        <v>43</v>
      </c>
      <c r="D31" s="3">
        <f t="shared" si="3"/>
        <v>6.38423645320197</v>
      </c>
      <c r="E31">
        <v>5</v>
      </c>
      <c r="F31">
        <v>0</v>
      </c>
      <c r="G31">
        <v>0</v>
      </c>
      <c r="H31">
        <v>1</v>
      </c>
      <c r="I31" s="2">
        <f t="shared" si="4"/>
        <v>1</v>
      </c>
      <c r="J31" s="7">
        <v>67.66666666666667</v>
      </c>
      <c r="K31">
        <v>0</v>
      </c>
      <c r="L31">
        <v>94</v>
      </c>
      <c r="M31">
        <v>29</v>
      </c>
      <c r="N31">
        <v>12</v>
      </c>
      <c r="O31">
        <v>0</v>
      </c>
      <c r="P31">
        <v>11</v>
      </c>
      <c r="Q31">
        <v>49</v>
      </c>
      <c r="R31">
        <v>48</v>
      </c>
      <c r="S31" s="3">
        <f t="shared" si="5"/>
        <v>1.566502463054187</v>
      </c>
      <c r="T31" s="3">
        <f t="shared" si="6"/>
        <v>3.8571428571428568</v>
      </c>
    </row>
    <row r="32" spans="1:20" ht="13.5">
      <c r="A32" s="1" t="s">
        <v>63</v>
      </c>
      <c r="B32" t="s">
        <v>192</v>
      </c>
      <c r="C32">
        <v>21</v>
      </c>
      <c r="D32" s="3">
        <f t="shared" si="3"/>
        <v>3.375</v>
      </c>
      <c r="E32">
        <v>2</v>
      </c>
      <c r="F32">
        <v>1</v>
      </c>
      <c r="G32">
        <v>0</v>
      </c>
      <c r="H32">
        <v>0</v>
      </c>
      <c r="I32" s="2">
        <f t="shared" si="4"/>
        <v>0.6666666666666666</v>
      </c>
      <c r="J32" s="7">
        <v>29.333333333333332</v>
      </c>
      <c r="K32">
        <v>0</v>
      </c>
      <c r="L32">
        <v>27</v>
      </c>
      <c r="M32">
        <v>16</v>
      </c>
      <c r="N32">
        <v>12</v>
      </c>
      <c r="O32">
        <v>1</v>
      </c>
      <c r="P32">
        <v>2</v>
      </c>
      <c r="Q32">
        <v>11</v>
      </c>
      <c r="R32">
        <v>11</v>
      </c>
      <c r="S32" s="3">
        <f t="shared" si="5"/>
        <v>1.3295454545454546</v>
      </c>
      <c r="T32" s="3">
        <f t="shared" si="6"/>
        <v>4.90909090909091</v>
      </c>
    </row>
    <row r="33" spans="1:20" ht="13.5">
      <c r="A33" s="1" t="s">
        <v>63</v>
      </c>
      <c r="B33" t="s">
        <v>152</v>
      </c>
      <c r="C33">
        <v>9</v>
      </c>
      <c r="D33" s="3">
        <f t="shared" si="3"/>
        <v>5.890909090909091</v>
      </c>
      <c r="E33">
        <v>0</v>
      </c>
      <c r="F33">
        <v>0</v>
      </c>
      <c r="G33">
        <v>0</v>
      </c>
      <c r="H33">
        <v>1</v>
      </c>
      <c r="I33" s="2">
        <v>0</v>
      </c>
      <c r="J33" s="7">
        <v>18.333333333333332</v>
      </c>
      <c r="K33">
        <v>0</v>
      </c>
      <c r="L33">
        <v>18</v>
      </c>
      <c r="M33">
        <v>4</v>
      </c>
      <c r="N33">
        <v>6</v>
      </c>
      <c r="O33">
        <v>1</v>
      </c>
      <c r="P33">
        <v>3</v>
      </c>
      <c r="Q33">
        <v>12</v>
      </c>
      <c r="R33">
        <v>12</v>
      </c>
      <c r="S33" s="3">
        <f t="shared" si="5"/>
        <v>1.309090909090909</v>
      </c>
      <c r="T33" s="3">
        <f t="shared" si="6"/>
        <v>1.9636363636363638</v>
      </c>
    </row>
    <row r="34" spans="1:20" ht="13.5">
      <c r="A34" s="1" t="s">
        <v>64</v>
      </c>
      <c r="B34" t="s">
        <v>144</v>
      </c>
      <c r="C34">
        <v>43</v>
      </c>
      <c r="D34" s="3">
        <f t="shared" si="3"/>
        <v>4.043478260869565</v>
      </c>
      <c r="E34">
        <v>3</v>
      </c>
      <c r="F34">
        <v>3</v>
      </c>
      <c r="G34">
        <v>3</v>
      </c>
      <c r="H34">
        <v>1</v>
      </c>
      <c r="I34" s="2">
        <f t="shared" si="4"/>
        <v>0.5</v>
      </c>
      <c r="J34" s="7">
        <v>69</v>
      </c>
      <c r="K34">
        <v>0</v>
      </c>
      <c r="L34">
        <v>68</v>
      </c>
      <c r="M34">
        <v>21</v>
      </c>
      <c r="N34">
        <v>11</v>
      </c>
      <c r="O34">
        <v>4</v>
      </c>
      <c r="P34">
        <v>8</v>
      </c>
      <c r="Q34">
        <v>32</v>
      </c>
      <c r="R34">
        <v>31</v>
      </c>
      <c r="S34" s="3">
        <f t="shared" si="5"/>
        <v>1.144927536231884</v>
      </c>
      <c r="T34" s="3">
        <f t="shared" si="6"/>
        <v>2.739130434782609</v>
      </c>
    </row>
    <row r="35" spans="1:20" ht="13.5">
      <c r="A35" s="1" t="s">
        <v>64</v>
      </c>
      <c r="B35" t="s">
        <v>169</v>
      </c>
      <c r="C35">
        <v>6</v>
      </c>
      <c r="D35" s="3">
        <f t="shared" si="3"/>
        <v>3.6</v>
      </c>
      <c r="E35">
        <v>0</v>
      </c>
      <c r="F35">
        <v>1</v>
      </c>
      <c r="G35">
        <v>0</v>
      </c>
      <c r="H35">
        <v>1</v>
      </c>
      <c r="I35" s="2">
        <f t="shared" si="4"/>
        <v>0</v>
      </c>
      <c r="J35" s="7">
        <v>10</v>
      </c>
      <c r="K35">
        <v>0</v>
      </c>
      <c r="L35">
        <v>11</v>
      </c>
      <c r="M35">
        <v>2</v>
      </c>
      <c r="N35">
        <v>3</v>
      </c>
      <c r="O35">
        <v>0</v>
      </c>
      <c r="P35">
        <v>2</v>
      </c>
      <c r="Q35">
        <v>4</v>
      </c>
      <c r="R35">
        <v>4</v>
      </c>
      <c r="S35" s="3">
        <f t="shared" si="5"/>
        <v>1.4</v>
      </c>
      <c r="T35" s="3">
        <f t="shared" si="6"/>
        <v>1.8</v>
      </c>
    </row>
    <row r="36" spans="1:20" ht="13.5">
      <c r="A36" s="1" t="s">
        <v>65</v>
      </c>
      <c r="B36" t="s">
        <v>149</v>
      </c>
      <c r="C36">
        <v>54</v>
      </c>
      <c r="D36" s="3">
        <f t="shared" si="3"/>
        <v>3.789473684210526</v>
      </c>
      <c r="E36">
        <v>4</v>
      </c>
      <c r="F36">
        <v>5</v>
      </c>
      <c r="G36">
        <v>31</v>
      </c>
      <c r="H36">
        <v>5</v>
      </c>
      <c r="I36" s="2">
        <f t="shared" si="4"/>
        <v>0.4444444444444444</v>
      </c>
      <c r="J36" s="7">
        <v>76</v>
      </c>
      <c r="K36">
        <v>0</v>
      </c>
      <c r="L36">
        <v>63</v>
      </c>
      <c r="M36">
        <v>36</v>
      </c>
      <c r="N36">
        <v>23</v>
      </c>
      <c r="O36">
        <v>5</v>
      </c>
      <c r="P36">
        <v>6</v>
      </c>
      <c r="Q36">
        <v>32</v>
      </c>
      <c r="R36">
        <v>32</v>
      </c>
      <c r="S36" s="3">
        <f t="shared" si="5"/>
        <v>1.131578947368421</v>
      </c>
      <c r="T36" s="3">
        <f t="shared" si="6"/>
        <v>4.263157894736842</v>
      </c>
    </row>
    <row r="37" spans="1:20" ht="13.5">
      <c r="A37" s="1" t="s">
        <v>61</v>
      </c>
      <c r="B37" t="s">
        <v>167</v>
      </c>
      <c r="C37">
        <v>12</v>
      </c>
      <c r="D37" s="3">
        <f t="shared" si="3"/>
        <v>4.909090909090908</v>
      </c>
      <c r="E37">
        <v>4</v>
      </c>
      <c r="F37">
        <v>2</v>
      </c>
      <c r="G37">
        <v>0</v>
      </c>
      <c r="H37">
        <v>0</v>
      </c>
      <c r="I37" s="2">
        <f t="shared" si="4"/>
        <v>0.6666666666666666</v>
      </c>
      <c r="J37" s="7">
        <v>69.66666666666667</v>
      </c>
      <c r="K37">
        <v>0</v>
      </c>
      <c r="L37">
        <v>71</v>
      </c>
      <c r="M37">
        <v>25</v>
      </c>
      <c r="N37">
        <v>8</v>
      </c>
      <c r="O37">
        <v>0</v>
      </c>
      <c r="P37">
        <v>10</v>
      </c>
      <c r="Q37">
        <v>39</v>
      </c>
      <c r="R37">
        <v>38</v>
      </c>
      <c r="S37" s="3">
        <f t="shared" si="5"/>
        <v>1.1339712918660287</v>
      </c>
      <c r="T37" s="3">
        <f t="shared" si="6"/>
        <v>3.229665071770335</v>
      </c>
    </row>
    <row r="38" spans="1:20" ht="13.5">
      <c r="A38" s="1" t="s">
        <v>61</v>
      </c>
      <c r="B38" t="s">
        <v>194</v>
      </c>
      <c r="C38">
        <v>37</v>
      </c>
      <c r="D38" s="3">
        <f t="shared" si="3"/>
        <v>4.115853658536586</v>
      </c>
      <c r="E38">
        <v>3</v>
      </c>
      <c r="F38">
        <v>2</v>
      </c>
      <c r="G38">
        <v>1</v>
      </c>
      <c r="H38">
        <v>2</v>
      </c>
      <c r="I38" s="2">
        <f t="shared" si="4"/>
        <v>0.6</v>
      </c>
      <c r="J38" s="7">
        <v>54.666666666666664</v>
      </c>
      <c r="K38">
        <v>0</v>
      </c>
      <c r="L38">
        <v>62</v>
      </c>
      <c r="M38">
        <v>11</v>
      </c>
      <c r="N38">
        <v>13</v>
      </c>
      <c r="O38">
        <v>1</v>
      </c>
      <c r="P38">
        <v>3</v>
      </c>
      <c r="Q38">
        <v>25</v>
      </c>
      <c r="R38">
        <v>25</v>
      </c>
      <c r="S38" s="3">
        <f t="shared" si="5"/>
        <v>1.3719512195121952</v>
      </c>
      <c r="T38" s="3">
        <f t="shared" si="6"/>
        <v>1.8109756097560976</v>
      </c>
    </row>
    <row r="39" spans="1:20" ht="13.5">
      <c r="A39" s="1" t="s">
        <v>61</v>
      </c>
      <c r="B39" t="s">
        <v>153</v>
      </c>
      <c r="C39" s="11" t="s">
        <v>155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>
      <c r="A40" s="1" t="s">
        <v>61</v>
      </c>
      <c r="B40" t="s">
        <v>146</v>
      </c>
      <c r="C40">
        <v>26</v>
      </c>
      <c r="D40" s="3">
        <f t="shared" si="3"/>
        <v>3.6160714285714284</v>
      </c>
      <c r="E40">
        <v>4</v>
      </c>
      <c r="F40">
        <v>1</v>
      </c>
      <c r="G40">
        <v>1</v>
      </c>
      <c r="H40">
        <v>6</v>
      </c>
      <c r="I40" s="2">
        <f t="shared" si="4"/>
        <v>0.8</v>
      </c>
      <c r="J40" s="7">
        <v>37.333333333333336</v>
      </c>
      <c r="K40">
        <v>0</v>
      </c>
      <c r="L40">
        <v>37</v>
      </c>
      <c r="M40">
        <v>14</v>
      </c>
      <c r="N40">
        <v>7</v>
      </c>
      <c r="O40">
        <v>3</v>
      </c>
      <c r="P40">
        <v>1</v>
      </c>
      <c r="Q40">
        <v>15</v>
      </c>
      <c r="R40">
        <v>15</v>
      </c>
      <c r="S40" s="3">
        <f t="shared" si="5"/>
        <v>1.1785714285714286</v>
      </c>
      <c r="T40" s="3">
        <f t="shared" si="6"/>
        <v>3.375</v>
      </c>
    </row>
  </sheetData>
  <mergeCells count="4">
    <mergeCell ref="C18:R18"/>
    <mergeCell ref="C19:R19"/>
    <mergeCell ref="C21:R21"/>
    <mergeCell ref="C39:T39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2.50390625" style="0" bestFit="1" customWidth="1"/>
    <col min="3" max="5" width="5.25390625" style="0" bestFit="1" customWidth="1"/>
    <col min="6" max="6" width="5.50390625" style="0" bestFit="1" customWidth="1"/>
    <col min="7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123</v>
      </c>
      <c r="C2">
        <v>143</v>
      </c>
      <c r="D2" s="2">
        <f>F2/E2</f>
        <v>0.3157894736842105</v>
      </c>
      <c r="E2">
        <v>437</v>
      </c>
      <c r="F2">
        <v>138</v>
      </c>
      <c r="G2">
        <v>2</v>
      </c>
      <c r="H2">
        <v>29</v>
      </c>
      <c r="I2" s="2">
        <f>(F2+J2)/(E2+J2+M2)</f>
        <v>0.3885480572597137</v>
      </c>
      <c r="J2">
        <v>52</v>
      </c>
      <c r="K2">
        <v>36</v>
      </c>
      <c r="L2">
        <v>0</v>
      </c>
      <c r="M2">
        <v>0</v>
      </c>
      <c r="N2">
        <v>35</v>
      </c>
      <c r="O2">
        <v>2</v>
      </c>
      <c r="P2" s="2">
        <v>0.275</v>
      </c>
      <c r="Q2" s="2">
        <v>0.462</v>
      </c>
      <c r="R2" s="2">
        <f>I2+Q2</f>
        <v>0.8505480572597137</v>
      </c>
    </row>
    <row r="3" spans="1:18" ht="13.5">
      <c r="A3">
        <v>2</v>
      </c>
      <c r="B3" t="s">
        <v>132</v>
      </c>
      <c r="C3">
        <v>137</v>
      </c>
      <c r="D3" s="2">
        <f aca="true" t="shared" si="0" ref="D3:D20">F3/E3</f>
        <v>0.24235294117647058</v>
      </c>
      <c r="E3">
        <v>425</v>
      </c>
      <c r="F3">
        <v>103</v>
      </c>
      <c r="G3">
        <v>3</v>
      </c>
      <c r="H3">
        <v>34</v>
      </c>
      <c r="I3" s="2">
        <f aca="true" t="shared" si="1" ref="I3:I20">(F3+J3)/(E3+J3+M3)</f>
        <v>0.26651480637813213</v>
      </c>
      <c r="J3">
        <v>14</v>
      </c>
      <c r="K3">
        <v>43</v>
      </c>
      <c r="L3">
        <v>11</v>
      </c>
      <c r="M3">
        <v>0</v>
      </c>
      <c r="N3">
        <v>15</v>
      </c>
      <c r="O3">
        <v>15</v>
      </c>
      <c r="P3" s="2">
        <v>0.26</v>
      </c>
      <c r="Q3" s="2">
        <v>0.322</v>
      </c>
      <c r="R3" s="2">
        <f aca="true" t="shared" si="2" ref="R3:R20">I3+Q3</f>
        <v>0.5885148063781321</v>
      </c>
    </row>
    <row r="4" spans="1:18" ht="13.5">
      <c r="A4">
        <v>3</v>
      </c>
      <c r="B4" t="s">
        <v>118</v>
      </c>
      <c r="C4">
        <v>142</v>
      </c>
      <c r="D4" s="2">
        <f t="shared" si="0"/>
        <v>0.25945017182130586</v>
      </c>
      <c r="E4">
        <v>582</v>
      </c>
      <c r="F4">
        <v>151</v>
      </c>
      <c r="G4">
        <v>11</v>
      </c>
      <c r="H4">
        <v>73</v>
      </c>
      <c r="I4" s="2">
        <f t="shared" si="1"/>
        <v>0.30990415335463256</v>
      </c>
      <c r="J4">
        <v>43</v>
      </c>
      <c r="K4">
        <v>55</v>
      </c>
      <c r="L4">
        <v>0</v>
      </c>
      <c r="M4">
        <v>1</v>
      </c>
      <c r="N4">
        <v>3</v>
      </c>
      <c r="O4">
        <v>3</v>
      </c>
      <c r="P4" s="2">
        <v>0.307</v>
      </c>
      <c r="Q4" s="2">
        <v>0.383</v>
      </c>
      <c r="R4" s="2">
        <f t="shared" si="2"/>
        <v>0.6929041533546325</v>
      </c>
    </row>
    <row r="5" spans="1:18" ht="13.5">
      <c r="A5">
        <v>4</v>
      </c>
      <c r="B5" t="s">
        <v>158</v>
      </c>
      <c r="C5">
        <v>143</v>
      </c>
      <c r="D5" s="2">
        <f t="shared" si="0"/>
        <v>0.2642857142857143</v>
      </c>
      <c r="E5">
        <v>560</v>
      </c>
      <c r="F5">
        <v>148</v>
      </c>
      <c r="G5">
        <v>24</v>
      </c>
      <c r="H5">
        <v>79</v>
      </c>
      <c r="I5" s="2">
        <f t="shared" si="1"/>
        <v>0.3289902280130293</v>
      </c>
      <c r="J5">
        <v>54</v>
      </c>
      <c r="K5">
        <v>53</v>
      </c>
      <c r="L5">
        <v>0</v>
      </c>
      <c r="M5">
        <v>0</v>
      </c>
      <c r="N5">
        <v>0</v>
      </c>
      <c r="O5">
        <v>4</v>
      </c>
      <c r="P5" s="2">
        <v>0.258</v>
      </c>
      <c r="Q5" s="2">
        <v>0.514</v>
      </c>
      <c r="R5" s="2">
        <f t="shared" si="2"/>
        <v>0.8429902280130293</v>
      </c>
    </row>
    <row r="6" spans="1:18" ht="13.5">
      <c r="A6">
        <v>5</v>
      </c>
      <c r="B6" t="s">
        <v>124</v>
      </c>
      <c r="C6">
        <v>143</v>
      </c>
      <c r="D6" s="2">
        <f t="shared" si="0"/>
        <v>0.25719424460431656</v>
      </c>
      <c r="E6">
        <v>556</v>
      </c>
      <c r="F6">
        <v>143</v>
      </c>
      <c r="G6">
        <v>31</v>
      </c>
      <c r="H6">
        <v>100</v>
      </c>
      <c r="I6" s="2">
        <f t="shared" si="1"/>
        <v>0.30434782608695654</v>
      </c>
      <c r="J6">
        <v>39</v>
      </c>
      <c r="K6">
        <v>80</v>
      </c>
      <c r="L6">
        <v>0</v>
      </c>
      <c r="M6">
        <v>3</v>
      </c>
      <c r="N6">
        <v>0</v>
      </c>
      <c r="O6">
        <v>6</v>
      </c>
      <c r="P6" s="2">
        <v>0.27</v>
      </c>
      <c r="Q6" s="2">
        <v>0.471</v>
      </c>
      <c r="R6" s="2">
        <f t="shared" si="2"/>
        <v>0.7753478260869565</v>
      </c>
    </row>
    <row r="7" spans="1:18" ht="13.5">
      <c r="A7">
        <v>6</v>
      </c>
      <c r="B7" t="s">
        <v>195</v>
      </c>
      <c r="C7">
        <v>144</v>
      </c>
      <c r="D7" s="2">
        <f t="shared" si="0"/>
        <v>0.28431372549019607</v>
      </c>
      <c r="E7">
        <v>408</v>
      </c>
      <c r="F7">
        <v>116</v>
      </c>
      <c r="G7">
        <v>2</v>
      </c>
      <c r="H7">
        <v>44</v>
      </c>
      <c r="I7" s="2">
        <f t="shared" si="1"/>
        <v>0.31220657276995306</v>
      </c>
      <c r="J7">
        <v>17</v>
      </c>
      <c r="K7">
        <v>36</v>
      </c>
      <c r="L7">
        <v>7</v>
      </c>
      <c r="M7">
        <v>1</v>
      </c>
      <c r="N7">
        <v>14</v>
      </c>
      <c r="O7">
        <v>13</v>
      </c>
      <c r="P7" s="2">
        <v>0.384</v>
      </c>
      <c r="Q7" s="2">
        <v>0.404</v>
      </c>
      <c r="R7" s="2">
        <f t="shared" si="2"/>
        <v>0.7162065727699531</v>
      </c>
    </row>
    <row r="8" spans="1:18" ht="13.5">
      <c r="A8">
        <v>7</v>
      </c>
      <c r="B8" t="s">
        <v>126</v>
      </c>
      <c r="C8">
        <v>141</v>
      </c>
      <c r="D8" s="2">
        <f t="shared" si="0"/>
        <v>0.2261682242990654</v>
      </c>
      <c r="E8">
        <v>535</v>
      </c>
      <c r="F8">
        <v>121</v>
      </c>
      <c r="G8">
        <v>31</v>
      </c>
      <c r="H8">
        <v>108</v>
      </c>
      <c r="I8" s="2">
        <f t="shared" si="1"/>
        <v>0.24100719424460432</v>
      </c>
      <c r="J8">
        <v>13</v>
      </c>
      <c r="K8">
        <v>80</v>
      </c>
      <c r="L8">
        <v>0</v>
      </c>
      <c r="M8">
        <v>8</v>
      </c>
      <c r="N8">
        <v>1</v>
      </c>
      <c r="O8">
        <v>17</v>
      </c>
      <c r="P8" s="2">
        <v>0.297</v>
      </c>
      <c r="Q8" s="2">
        <v>0.43</v>
      </c>
      <c r="R8" s="2">
        <f t="shared" si="2"/>
        <v>0.6710071942446043</v>
      </c>
    </row>
    <row r="9" spans="1:18" ht="13.5">
      <c r="A9">
        <v>8</v>
      </c>
      <c r="B9" t="s">
        <v>120</v>
      </c>
      <c r="C9">
        <v>140</v>
      </c>
      <c r="D9" s="2">
        <f t="shared" si="0"/>
        <v>0.266260162601626</v>
      </c>
      <c r="E9">
        <v>492</v>
      </c>
      <c r="F9">
        <v>131</v>
      </c>
      <c r="G9">
        <v>9</v>
      </c>
      <c r="H9">
        <v>43</v>
      </c>
      <c r="I9" s="2">
        <f t="shared" si="1"/>
        <v>0.32142857142857145</v>
      </c>
      <c r="J9">
        <v>40</v>
      </c>
      <c r="K9">
        <v>39</v>
      </c>
      <c r="L9">
        <v>0</v>
      </c>
      <c r="M9">
        <v>0</v>
      </c>
      <c r="N9">
        <v>10</v>
      </c>
      <c r="O9">
        <v>18</v>
      </c>
      <c r="P9" s="2">
        <v>0.216</v>
      </c>
      <c r="Q9" s="2">
        <v>0.427</v>
      </c>
      <c r="R9" s="2">
        <f t="shared" si="2"/>
        <v>0.7484285714285714</v>
      </c>
    </row>
    <row r="10" spans="1:18" ht="13.5">
      <c r="A10" s="1" t="s">
        <v>1</v>
      </c>
      <c r="B10" t="s">
        <v>175</v>
      </c>
      <c r="C10">
        <v>109</v>
      </c>
      <c r="D10" s="2">
        <f t="shared" si="0"/>
        <v>0.24806201550387597</v>
      </c>
      <c r="E10">
        <v>129</v>
      </c>
      <c r="F10">
        <v>32</v>
      </c>
      <c r="G10">
        <v>3</v>
      </c>
      <c r="H10">
        <v>12</v>
      </c>
      <c r="I10" s="2">
        <f t="shared" si="1"/>
        <v>0.2949640287769784</v>
      </c>
      <c r="J10">
        <v>9</v>
      </c>
      <c r="K10">
        <v>16</v>
      </c>
      <c r="L10">
        <v>2</v>
      </c>
      <c r="M10">
        <v>1</v>
      </c>
      <c r="N10">
        <v>1</v>
      </c>
      <c r="O10">
        <v>0</v>
      </c>
      <c r="P10" s="2">
        <v>0.229</v>
      </c>
      <c r="Q10" s="2">
        <v>0.349</v>
      </c>
      <c r="R10" s="2">
        <f t="shared" si="2"/>
        <v>0.6439640287769783</v>
      </c>
    </row>
    <row r="11" spans="1:18" ht="13.5">
      <c r="A11" s="1" t="s">
        <v>1</v>
      </c>
      <c r="B11" t="s">
        <v>196</v>
      </c>
      <c r="C11">
        <v>76</v>
      </c>
      <c r="D11" s="2">
        <f t="shared" si="0"/>
        <v>0.2361111111111111</v>
      </c>
      <c r="E11">
        <v>72</v>
      </c>
      <c r="F11">
        <v>17</v>
      </c>
      <c r="G11">
        <v>0</v>
      </c>
      <c r="H11">
        <v>7</v>
      </c>
      <c r="I11" s="2">
        <f t="shared" si="1"/>
        <v>0.28205128205128205</v>
      </c>
      <c r="J11">
        <v>5</v>
      </c>
      <c r="K11">
        <v>10</v>
      </c>
      <c r="L11">
        <v>1</v>
      </c>
      <c r="M11">
        <v>1</v>
      </c>
      <c r="N11">
        <v>0</v>
      </c>
      <c r="O11">
        <v>0</v>
      </c>
      <c r="P11" s="2">
        <v>0.273</v>
      </c>
      <c r="Q11" s="2">
        <v>0.292</v>
      </c>
      <c r="R11" s="2">
        <f t="shared" si="2"/>
        <v>0.574051282051282</v>
      </c>
    </row>
    <row r="12" spans="1:18" ht="13.5">
      <c r="A12" s="1" t="s">
        <v>1</v>
      </c>
      <c r="B12" t="s">
        <v>162</v>
      </c>
      <c r="C12">
        <v>117</v>
      </c>
      <c r="D12" s="2">
        <f t="shared" si="0"/>
        <v>0.25517241379310346</v>
      </c>
      <c r="E12">
        <v>145</v>
      </c>
      <c r="F12">
        <v>37</v>
      </c>
      <c r="G12">
        <v>0</v>
      </c>
      <c r="H12">
        <v>7</v>
      </c>
      <c r="I12" s="2">
        <f t="shared" si="1"/>
        <v>0.3032258064516129</v>
      </c>
      <c r="J12">
        <v>10</v>
      </c>
      <c r="K12">
        <v>16</v>
      </c>
      <c r="L12">
        <v>3</v>
      </c>
      <c r="M12">
        <v>0</v>
      </c>
      <c r="N12">
        <v>1</v>
      </c>
      <c r="O12">
        <v>8</v>
      </c>
      <c r="P12" s="2">
        <v>0.333</v>
      </c>
      <c r="Q12" s="2">
        <v>0.31</v>
      </c>
      <c r="R12" s="2">
        <f t="shared" si="2"/>
        <v>0.613225806451613</v>
      </c>
    </row>
    <row r="13" spans="1:18" ht="13.5">
      <c r="A13" s="1" t="s">
        <v>1</v>
      </c>
      <c r="B13" t="s">
        <v>130</v>
      </c>
      <c r="C13">
        <v>38</v>
      </c>
      <c r="D13" s="2">
        <f t="shared" si="0"/>
        <v>0.2</v>
      </c>
      <c r="E13">
        <v>30</v>
      </c>
      <c r="F13">
        <v>6</v>
      </c>
      <c r="G13">
        <v>0</v>
      </c>
      <c r="H13">
        <v>1</v>
      </c>
      <c r="I13" s="2">
        <f t="shared" si="1"/>
        <v>0.22580645161290322</v>
      </c>
      <c r="J13">
        <v>1</v>
      </c>
      <c r="K13">
        <v>4</v>
      </c>
      <c r="L13">
        <v>0</v>
      </c>
      <c r="M13">
        <v>0</v>
      </c>
      <c r="N13">
        <v>1</v>
      </c>
      <c r="O13">
        <v>0</v>
      </c>
      <c r="P13" s="2">
        <v>0.125</v>
      </c>
      <c r="Q13" s="2">
        <v>0.2</v>
      </c>
      <c r="R13" s="2">
        <f t="shared" si="2"/>
        <v>0.4258064516129032</v>
      </c>
    </row>
    <row r="14" spans="1:18" ht="13.5">
      <c r="A14" s="1" t="s">
        <v>1</v>
      </c>
      <c r="B14" t="s">
        <v>197</v>
      </c>
      <c r="C14">
        <v>78</v>
      </c>
      <c r="D14" s="2">
        <f t="shared" si="0"/>
        <v>0.30120481927710846</v>
      </c>
      <c r="E14">
        <v>83</v>
      </c>
      <c r="F14">
        <v>25</v>
      </c>
      <c r="G14">
        <v>0</v>
      </c>
      <c r="H14">
        <v>8</v>
      </c>
      <c r="I14" s="2">
        <f t="shared" si="1"/>
        <v>0.3333333333333333</v>
      </c>
      <c r="J14">
        <v>4</v>
      </c>
      <c r="K14">
        <v>11</v>
      </c>
      <c r="L14">
        <v>2</v>
      </c>
      <c r="M14">
        <v>0</v>
      </c>
      <c r="N14">
        <v>3</v>
      </c>
      <c r="O14">
        <v>5</v>
      </c>
      <c r="P14" s="2">
        <v>0.412</v>
      </c>
      <c r="Q14" s="2">
        <v>0.361</v>
      </c>
      <c r="R14" s="2">
        <f t="shared" si="2"/>
        <v>0.6943333333333332</v>
      </c>
    </row>
    <row r="15" spans="1:18" ht="13.5">
      <c r="A15" s="1" t="s">
        <v>1</v>
      </c>
      <c r="B15" t="s">
        <v>128</v>
      </c>
      <c r="C15">
        <v>43</v>
      </c>
      <c r="D15" s="2">
        <f t="shared" si="0"/>
        <v>0.2916666666666667</v>
      </c>
      <c r="E15">
        <v>24</v>
      </c>
      <c r="F15">
        <v>7</v>
      </c>
      <c r="G15">
        <v>0</v>
      </c>
      <c r="H15">
        <v>6</v>
      </c>
      <c r="I15" s="2">
        <f t="shared" si="1"/>
        <v>0.32</v>
      </c>
      <c r="J15">
        <v>1</v>
      </c>
      <c r="K15">
        <v>2</v>
      </c>
      <c r="L15">
        <v>0</v>
      </c>
      <c r="M15">
        <v>0</v>
      </c>
      <c r="N15">
        <v>0</v>
      </c>
      <c r="O15">
        <v>0</v>
      </c>
      <c r="P15" s="2">
        <v>0.375</v>
      </c>
      <c r="Q15" s="2">
        <v>0.375</v>
      </c>
      <c r="R15" s="2">
        <f t="shared" si="2"/>
        <v>0.6950000000000001</v>
      </c>
    </row>
    <row r="16" spans="1:18" ht="13.5">
      <c r="A16" s="1" t="s">
        <v>1</v>
      </c>
      <c r="B16" t="s">
        <v>129</v>
      </c>
      <c r="C16">
        <v>85</v>
      </c>
      <c r="D16" s="2">
        <f t="shared" si="0"/>
        <v>0.2222222222222222</v>
      </c>
      <c r="E16">
        <v>45</v>
      </c>
      <c r="F16">
        <v>10</v>
      </c>
      <c r="G16">
        <v>0</v>
      </c>
      <c r="H16">
        <v>4</v>
      </c>
      <c r="I16" s="2">
        <f t="shared" si="1"/>
        <v>0.2553191489361702</v>
      </c>
      <c r="J16">
        <v>2</v>
      </c>
      <c r="K16">
        <v>6</v>
      </c>
      <c r="L16">
        <v>1</v>
      </c>
      <c r="M16">
        <v>0</v>
      </c>
      <c r="N16">
        <v>0</v>
      </c>
      <c r="O16">
        <v>2</v>
      </c>
      <c r="P16" s="2">
        <v>0.4</v>
      </c>
      <c r="Q16" s="2">
        <v>0.267</v>
      </c>
      <c r="R16" s="2">
        <f t="shared" si="2"/>
        <v>0.5223191489361703</v>
      </c>
    </row>
    <row r="17" spans="1:18" ht="13.5">
      <c r="A17" s="1" t="s">
        <v>1</v>
      </c>
      <c r="B17" t="s">
        <v>163</v>
      </c>
      <c r="C17">
        <v>14</v>
      </c>
      <c r="D17" s="2">
        <f t="shared" si="0"/>
        <v>0.3684210526315789</v>
      </c>
      <c r="E17">
        <v>19</v>
      </c>
      <c r="F17">
        <v>7</v>
      </c>
      <c r="G17">
        <v>0</v>
      </c>
      <c r="H17">
        <v>2</v>
      </c>
      <c r="I17" s="2">
        <f t="shared" si="1"/>
        <v>0.3684210526315789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 s="2">
        <v>0.167</v>
      </c>
      <c r="Q17" s="2">
        <v>0.632</v>
      </c>
      <c r="R17" s="2">
        <f t="shared" si="2"/>
        <v>1.0004210526315789</v>
      </c>
    </row>
    <row r="18" spans="1:18" ht="13.5">
      <c r="A18" s="1" t="s">
        <v>61</v>
      </c>
      <c r="B18" t="s">
        <v>134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133</v>
      </c>
      <c r="C19" s="11" t="s">
        <v>154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61</v>
      </c>
      <c r="B20" t="s">
        <v>136</v>
      </c>
      <c r="C20">
        <v>24</v>
      </c>
      <c r="D20" s="2">
        <f t="shared" si="0"/>
        <v>0.13636363636363635</v>
      </c>
      <c r="E20">
        <v>22</v>
      </c>
      <c r="F20">
        <v>3</v>
      </c>
      <c r="G20">
        <v>0</v>
      </c>
      <c r="H20">
        <v>2</v>
      </c>
      <c r="I20" s="2">
        <f t="shared" si="1"/>
        <v>0.17391304347826086</v>
      </c>
      <c r="J20">
        <v>1</v>
      </c>
      <c r="K20">
        <v>4</v>
      </c>
      <c r="L20">
        <v>0</v>
      </c>
      <c r="M20">
        <v>0</v>
      </c>
      <c r="N20">
        <v>0</v>
      </c>
      <c r="O20">
        <v>0</v>
      </c>
      <c r="P20" s="2">
        <v>0.4</v>
      </c>
      <c r="Q20" s="2">
        <v>0.182</v>
      </c>
      <c r="R20" s="2">
        <f t="shared" si="2"/>
        <v>0.35591304347826086</v>
      </c>
    </row>
    <row r="21" spans="1:18" ht="13.5">
      <c r="A21" s="1" t="s">
        <v>61</v>
      </c>
      <c r="B21" t="s">
        <v>137</v>
      </c>
      <c r="C21" s="11" t="s">
        <v>154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139</v>
      </c>
      <c r="C25">
        <v>28</v>
      </c>
      <c r="D25" s="3">
        <f>R25/J25*9</f>
        <v>3.6471774193548385</v>
      </c>
      <c r="E25">
        <v>11</v>
      </c>
      <c r="F25">
        <v>12</v>
      </c>
      <c r="G25">
        <v>0</v>
      </c>
      <c r="H25">
        <v>0</v>
      </c>
      <c r="I25" s="2">
        <f>E25/(E25+F25)</f>
        <v>0.4782608695652174</v>
      </c>
      <c r="J25" s="7">
        <v>165.33333333333334</v>
      </c>
      <c r="K25">
        <v>4</v>
      </c>
      <c r="L25">
        <v>149</v>
      </c>
      <c r="M25">
        <v>52</v>
      </c>
      <c r="N25">
        <v>42</v>
      </c>
      <c r="O25">
        <v>2</v>
      </c>
      <c r="P25">
        <v>8</v>
      </c>
      <c r="Q25">
        <v>70</v>
      </c>
      <c r="R25">
        <v>67</v>
      </c>
      <c r="S25" s="3">
        <f>(L25+N25)/J25</f>
        <v>1.155241935483871</v>
      </c>
      <c r="T25" s="3">
        <f>M25/J25*9</f>
        <v>2.8306451612903225</v>
      </c>
    </row>
    <row r="26" spans="1:20" ht="13.5">
      <c r="A26" s="1" t="s">
        <v>62</v>
      </c>
      <c r="B26" t="s">
        <v>190</v>
      </c>
      <c r="C26">
        <v>27</v>
      </c>
      <c r="D26" s="3">
        <f aca="true" t="shared" si="3" ref="D26:D40">R26/J26*9</f>
        <v>4.336188436830835</v>
      </c>
      <c r="E26">
        <v>9</v>
      </c>
      <c r="F26">
        <v>10</v>
      </c>
      <c r="G26">
        <v>0</v>
      </c>
      <c r="H26">
        <v>0</v>
      </c>
      <c r="I26" s="2">
        <f aca="true" t="shared" si="4" ref="I26:I39">E26/(E26+F26)</f>
        <v>0.47368421052631576</v>
      </c>
      <c r="J26" s="7">
        <v>155.66666666666666</v>
      </c>
      <c r="K26">
        <v>1</v>
      </c>
      <c r="L26">
        <v>166</v>
      </c>
      <c r="M26">
        <v>43</v>
      </c>
      <c r="N26">
        <v>26</v>
      </c>
      <c r="O26">
        <v>1</v>
      </c>
      <c r="P26">
        <v>20</v>
      </c>
      <c r="Q26">
        <v>76</v>
      </c>
      <c r="R26">
        <v>75</v>
      </c>
      <c r="S26" s="3">
        <f aca="true" t="shared" si="5" ref="S26:S40">(L26+N26)/J26</f>
        <v>1.2334047109207709</v>
      </c>
      <c r="T26" s="3">
        <f aca="true" t="shared" si="6" ref="T26:T40">M26/J26*9</f>
        <v>2.486081370449679</v>
      </c>
    </row>
    <row r="27" spans="1:20" ht="13.5">
      <c r="A27" s="1" t="s">
        <v>62</v>
      </c>
      <c r="B27" t="s">
        <v>138</v>
      </c>
      <c r="C27">
        <v>27</v>
      </c>
      <c r="D27" s="3">
        <f t="shared" si="3"/>
        <v>3.1407129455909946</v>
      </c>
      <c r="E27">
        <v>11</v>
      </c>
      <c r="F27">
        <v>6</v>
      </c>
      <c r="G27">
        <v>0</v>
      </c>
      <c r="H27">
        <v>0</v>
      </c>
      <c r="I27" s="2">
        <f t="shared" si="4"/>
        <v>0.6470588235294118</v>
      </c>
      <c r="J27" s="7">
        <v>177.66666666666666</v>
      </c>
      <c r="K27">
        <v>2</v>
      </c>
      <c r="L27">
        <v>157</v>
      </c>
      <c r="M27">
        <v>96</v>
      </c>
      <c r="N27">
        <v>29</v>
      </c>
      <c r="O27">
        <v>8</v>
      </c>
      <c r="P27">
        <v>16</v>
      </c>
      <c r="Q27">
        <v>65</v>
      </c>
      <c r="R27">
        <v>62</v>
      </c>
      <c r="S27" s="3">
        <f t="shared" si="5"/>
        <v>1.0469043151969981</v>
      </c>
      <c r="T27" s="3">
        <f t="shared" si="6"/>
        <v>4.863039399624766</v>
      </c>
    </row>
    <row r="28" spans="1:20" ht="13.5">
      <c r="A28" s="1" t="s">
        <v>62</v>
      </c>
      <c r="B28" t="s">
        <v>198</v>
      </c>
      <c r="C28">
        <v>27</v>
      </c>
      <c r="D28" s="3">
        <f t="shared" si="3"/>
        <v>3.267857142857143</v>
      </c>
      <c r="E28">
        <v>10</v>
      </c>
      <c r="F28">
        <v>13</v>
      </c>
      <c r="G28">
        <v>0</v>
      </c>
      <c r="H28">
        <v>0</v>
      </c>
      <c r="I28" s="2">
        <f t="shared" si="4"/>
        <v>0.43478260869565216</v>
      </c>
      <c r="J28" s="7">
        <v>168</v>
      </c>
      <c r="K28">
        <v>2</v>
      </c>
      <c r="L28">
        <v>141</v>
      </c>
      <c r="M28">
        <v>70</v>
      </c>
      <c r="N28">
        <v>35</v>
      </c>
      <c r="O28">
        <v>3</v>
      </c>
      <c r="P28">
        <v>18</v>
      </c>
      <c r="Q28">
        <v>62</v>
      </c>
      <c r="R28">
        <v>61</v>
      </c>
      <c r="S28" s="3">
        <f t="shared" si="5"/>
        <v>1.0476190476190477</v>
      </c>
      <c r="T28" s="3">
        <f t="shared" si="6"/>
        <v>3.75</v>
      </c>
    </row>
    <row r="29" spans="1:20" ht="13.5">
      <c r="A29" s="1" t="s">
        <v>62</v>
      </c>
      <c r="B29" t="s">
        <v>142</v>
      </c>
      <c r="C29">
        <v>27</v>
      </c>
      <c r="D29" s="3">
        <f t="shared" si="3"/>
        <v>4.213186813186813</v>
      </c>
      <c r="E29">
        <v>8</v>
      </c>
      <c r="F29">
        <v>6</v>
      </c>
      <c r="G29">
        <v>0</v>
      </c>
      <c r="H29">
        <v>0</v>
      </c>
      <c r="I29" s="2">
        <f t="shared" si="4"/>
        <v>0.5714285714285714</v>
      </c>
      <c r="J29" s="7">
        <v>151.66666666666666</v>
      </c>
      <c r="K29">
        <v>2</v>
      </c>
      <c r="L29">
        <v>164</v>
      </c>
      <c r="M29">
        <v>45</v>
      </c>
      <c r="N29">
        <v>22</v>
      </c>
      <c r="O29">
        <v>2</v>
      </c>
      <c r="P29">
        <v>15</v>
      </c>
      <c r="Q29">
        <v>74</v>
      </c>
      <c r="R29">
        <v>71</v>
      </c>
      <c r="S29" s="3">
        <f t="shared" si="5"/>
        <v>1.2263736263736265</v>
      </c>
      <c r="T29" s="3">
        <f t="shared" si="6"/>
        <v>2.67032967032967</v>
      </c>
    </row>
    <row r="30" spans="1:20" ht="13.5">
      <c r="A30" s="1" t="s">
        <v>66</v>
      </c>
      <c r="B30" t="s">
        <v>193</v>
      </c>
      <c r="C30">
        <v>18</v>
      </c>
      <c r="D30" s="3">
        <f t="shared" si="3"/>
        <v>3.399280575539568</v>
      </c>
      <c r="E30">
        <v>3</v>
      </c>
      <c r="F30">
        <v>5</v>
      </c>
      <c r="G30">
        <v>0</v>
      </c>
      <c r="H30">
        <v>0</v>
      </c>
      <c r="I30" s="2">
        <f t="shared" si="4"/>
        <v>0.375</v>
      </c>
      <c r="J30" s="7">
        <v>92.66666666666667</v>
      </c>
      <c r="K30">
        <v>2</v>
      </c>
      <c r="L30">
        <v>92</v>
      </c>
      <c r="M30">
        <v>36</v>
      </c>
      <c r="N30">
        <v>23</v>
      </c>
      <c r="O30">
        <v>2</v>
      </c>
      <c r="P30">
        <v>10</v>
      </c>
      <c r="Q30">
        <v>38</v>
      </c>
      <c r="R30">
        <v>35</v>
      </c>
      <c r="S30" s="3">
        <f t="shared" si="5"/>
        <v>1.2410071942446042</v>
      </c>
      <c r="T30" s="3">
        <f t="shared" si="6"/>
        <v>3.4964028776978413</v>
      </c>
    </row>
    <row r="31" spans="1:20" ht="13.5">
      <c r="A31" s="1" t="s">
        <v>63</v>
      </c>
      <c r="B31" t="s">
        <v>185</v>
      </c>
      <c r="C31">
        <v>40</v>
      </c>
      <c r="D31" s="3">
        <f t="shared" si="3"/>
        <v>5.625</v>
      </c>
      <c r="E31">
        <v>0</v>
      </c>
      <c r="F31">
        <v>6</v>
      </c>
      <c r="G31">
        <v>1</v>
      </c>
      <c r="H31">
        <v>4</v>
      </c>
      <c r="I31" s="2">
        <f t="shared" si="4"/>
        <v>0</v>
      </c>
      <c r="J31" s="7">
        <v>64</v>
      </c>
      <c r="K31">
        <v>0</v>
      </c>
      <c r="L31">
        <v>70</v>
      </c>
      <c r="M31">
        <v>14</v>
      </c>
      <c r="N31">
        <v>25</v>
      </c>
      <c r="O31">
        <v>4</v>
      </c>
      <c r="P31">
        <v>7</v>
      </c>
      <c r="Q31">
        <v>41</v>
      </c>
      <c r="R31">
        <v>40</v>
      </c>
      <c r="S31" s="3">
        <f t="shared" si="5"/>
        <v>1.484375</v>
      </c>
      <c r="T31" s="3">
        <f t="shared" si="6"/>
        <v>1.96875</v>
      </c>
    </row>
    <row r="32" spans="1:20" ht="13.5">
      <c r="A32" s="1" t="s">
        <v>63</v>
      </c>
      <c r="B32" t="s">
        <v>146</v>
      </c>
      <c r="C32">
        <v>21</v>
      </c>
      <c r="D32" s="3">
        <f t="shared" si="3"/>
        <v>6.75</v>
      </c>
      <c r="E32">
        <v>4</v>
      </c>
      <c r="F32">
        <v>3</v>
      </c>
      <c r="G32">
        <v>0</v>
      </c>
      <c r="H32">
        <v>3</v>
      </c>
      <c r="I32" s="2">
        <f t="shared" si="4"/>
        <v>0.5714285714285714</v>
      </c>
      <c r="J32" s="7">
        <v>26.666666666666668</v>
      </c>
      <c r="K32">
        <v>0</v>
      </c>
      <c r="L32">
        <v>35</v>
      </c>
      <c r="M32">
        <v>8</v>
      </c>
      <c r="N32">
        <v>8</v>
      </c>
      <c r="O32">
        <v>0</v>
      </c>
      <c r="P32">
        <v>0</v>
      </c>
      <c r="Q32">
        <v>21</v>
      </c>
      <c r="R32">
        <v>20</v>
      </c>
      <c r="S32" s="3">
        <f t="shared" si="5"/>
        <v>1.6124999999999998</v>
      </c>
      <c r="T32" s="3">
        <f t="shared" si="6"/>
        <v>2.6999999999999997</v>
      </c>
    </row>
    <row r="33" spans="1:20" ht="13.5">
      <c r="A33" s="1" t="s">
        <v>68</v>
      </c>
      <c r="B33" t="s">
        <v>168</v>
      </c>
      <c r="C33">
        <v>24</v>
      </c>
      <c r="D33" s="3">
        <f t="shared" si="3"/>
        <v>3.024</v>
      </c>
      <c r="E33">
        <v>1</v>
      </c>
      <c r="F33">
        <v>1</v>
      </c>
      <c r="G33">
        <v>0</v>
      </c>
      <c r="H33">
        <v>4</v>
      </c>
      <c r="I33" s="2">
        <f t="shared" si="4"/>
        <v>0.5</v>
      </c>
      <c r="J33" s="7">
        <v>41.666666666666664</v>
      </c>
      <c r="K33">
        <v>0</v>
      </c>
      <c r="L33">
        <v>31</v>
      </c>
      <c r="M33">
        <v>14</v>
      </c>
      <c r="N33">
        <v>13</v>
      </c>
      <c r="O33">
        <v>2</v>
      </c>
      <c r="P33">
        <v>2</v>
      </c>
      <c r="Q33">
        <v>14</v>
      </c>
      <c r="R33">
        <v>14</v>
      </c>
      <c r="S33" s="3">
        <f t="shared" si="5"/>
        <v>1.056</v>
      </c>
      <c r="T33" s="3">
        <f t="shared" si="6"/>
        <v>3.024</v>
      </c>
    </row>
    <row r="34" spans="1:20" ht="13.5">
      <c r="A34" s="1" t="s">
        <v>64</v>
      </c>
      <c r="B34" t="s">
        <v>143</v>
      </c>
      <c r="C34">
        <v>34</v>
      </c>
      <c r="D34" s="3">
        <f t="shared" si="3"/>
        <v>2.3478260869565215</v>
      </c>
      <c r="E34">
        <v>3</v>
      </c>
      <c r="F34">
        <v>2</v>
      </c>
      <c r="G34">
        <v>1</v>
      </c>
      <c r="H34">
        <v>3</v>
      </c>
      <c r="I34" s="2">
        <f t="shared" si="4"/>
        <v>0.6</v>
      </c>
      <c r="J34" s="7">
        <v>53.666666666666664</v>
      </c>
      <c r="K34">
        <v>0</v>
      </c>
      <c r="L34">
        <v>47</v>
      </c>
      <c r="M34">
        <v>40</v>
      </c>
      <c r="N34">
        <v>15</v>
      </c>
      <c r="O34">
        <v>3</v>
      </c>
      <c r="P34">
        <v>5</v>
      </c>
      <c r="Q34">
        <v>15</v>
      </c>
      <c r="R34">
        <v>14</v>
      </c>
      <c r="S34" s="3">
        <f t="shared" si="5"/>
        <v>1.15527950310559</v>
      </c>
      <c r="T34" s="3">
        <f t="shared" si="6"/>
        <v>6.708074534161492</v>
      </c>
    </row>
    <row r="35" spans="1:20" ht="13.5">
      <c r="A35" s="1" t="s">
        <v>64</v>
      </c>
      <c r="B35" t="s">
        <v>189</v>
      </c>
      <c r="C35">
        <v>44</v>
      </c>
      <c r="D35" s="3">
        <f t="shared" si="3"/>
        <v>2.571428571428571</v>
      </c>
      <c r="E35">
        <v>4</v>
      </c>
      <c r="F35">
        <v>6</v>
      </c>
      <c r="G35">
        <v>1</v>
      </c>
      <c r="H35">
        <v>2</v>
      </c>
      <c r="I35" s="2">
        <f t="shared" si="4"/>
        <v>0.4</v>
      </c>
      <c r="J35" s="7">
        <v>70</v>
      </c>
      <c r="K35">
        <v>0</v>
      </c>
      <c r="L35">
        <v>62</v>
      </c>
      <c r="M35">
        <v>22</v>
      </c>
      <c r="N35">
        <v>8</v>
      </c>
      <c r="O35">
        <v>0</v>
      </c>
      <c r="P35">
        <v>1</v>
      </c>
      <c r="Q35">
        <v>22</v>
      </c>
      <c r="R35">
        <v>20</v>
      </c>
      <c r="S35" s="3">
        <f t="shared" si="5"/>
        <v>1</v>
      </c>
      <c r="T35" s="3">
        <f t="shared" si="6"/>
        <v>2.8285714285714283</v>
      </c>
    </row>
    <row r="36" spans="1:20" ht="13.5">
      <c r="A36" s="1" t="s">
        <v>65</v>
      </c>
      <c r="B36" t="s">
        <v>199</v>
      </c>
      <c r="C36">
        <v>34</v>
      </c>
      <c r="D36" s="3">
        <f t="shared" si="3"/>
        <v>2.8421052631578947</v>
      </c>
      <c r="E36">
        <v>0</v>
      </c>
      <c r="F36">
        <v>0</v>
      </c>
      <c r="G36">
        <v>25</v>
      </c>
      <c r="H36">
        <v>6</v>
      </c>
      <c r="I36" s="2">
        <v>0</v>
      </c>
      <c r="J36" s="7">
        <v>38</v>
      </c>
      <c r="K36">
        <v>0</v>
      </c>
      <c r="L36">
        <v>42</v>
      </c>
      <c r="M36">
        <v>11</v>
      </c>
      <c r="N36">
        <v>5</v>
      </c>
      <c r="O36">
        <v>0</v>
      </c>
      <c r="P36">
        <v>2</v>
      </c>
      <c r="Q36">
        <v>13</v>
      </c>
      <c r="R36">
        <v>12</v>
      </c>
      <c r="S36" s="3">
        <f t="shared" si="5"/>
        <v>1.236842105263158</v>
      </c>
      <c r="T36" s="3">
        <f t="shared" si="6"/>
        <v>2.605263157894737</v>
      </c>
    </row>
    <row r="37" spans="1:20" ht="13.5">
      <c r="A37" s="1" t="s">
        <v>61</v>
      </c>
      <c r="B37" t="s">
        <v>167</v>
      </c>
      <c r="C37" s="11" t="s">
        <v>155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>
      <c r="A38" s="1" t="s">
        <v>61</v>
      </c>
      <c r="B38" t="s">
        <v>152</v>
      </c>
      <c r="C38" s="11" t="s">
        <v>155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61</v>
      </c>
      <c r="B39" t="s">
        <v>184</v>
      </c>
      <c r="C39">
        <v>40</v>
      </c>
      <c r="D39" s="3">
        <f t="shared" si="3"/>
        <v>3.2684210526315787</v>
      </c>
      <c r="E39">
        <v>2</v>
      </c>
      <c r="F39">
        <v>5</v>
      </c>
      <c r="G39">
        <v>1</v>
      </c>
      <c r="H39">
        <v>2</v>
      </c>
      <c r="I39" s="2">
        <f t="shared" si="4"/>
        <v>0.2857142857142857</v>
      </c>
      <c r="J39" s="7">
        <v>63.333333333333336</v>
      </c>
      <c r="K39">
        <v>0</v>
      </c>
      <c r="L39">
        <v>62</v>
      </c>
      <c r="M39">
        <v>18</v>
      </c>
      <c r="N39">
        <v>17</v>
      </c>
      <c r="O39">
        <v>1</v>
      </c>
      <c r="P39">
        <v>8</v>
      </c>
      <c r="Q39">
        <v>23</v>
      </c>
      <c r="R39">
        <v>23</v>
      </c>
      <c r="S39" s="3">
        <f t="shared" si="5"/>
        <v>1.2473684210526315</v>
      </c>
      <c r="T39" s="3">
        <f t="shared" si="6"/>
        <v>2.557894736842105</v>
      </c>
    </row>
    <row r="40" spans="1:20" ht="13.5">
      <c r="A40" s="1" t="s">
        <v>61</v>
      </c>
      <c r="B40" t="s">
        <v>144</v>
      </c>
      <c r="C40">
        <v>11</v>
      </c>
      <c r="D40" s="3">
        <f t="shared" si="3"/>
        <v>2.025</v>
      </c>
      <c r="E40">
        <v>0</v>
      </c>
      <c r="F40">
        <v>0</v>
      </c>
      <c r="G40">
        <v>5</v>
      </c>
      <c r="H40">
        <v>2</v>
      </c>
      <c r="I40" s="2">
        <v>0</v>
      </c>
      <c r="J40" s="7">
        <v>13.333333333333334</v>
      </c>
      <c r="K40">
        <v>0</v>
      </c>
      <c r="L40">
        <v>15</v>
      </c>
      <c r="M40">
        <v>2</v>
      </c>
      <c r="N40">
        <v>2</v>
      </c>
      <c r="O40">
        <v>1</v>
      </c>
      <c r="P40">
        <v>1</v>
      </c>
      <c r="Q40">
        <v>3</v>
      </c>
      <c r="R40">
        <v>3</v>
      </c>
      <c r="S40" s="3">
        <f t="shared" si="5"/>
        <v>1.275</v>
      </c>
      <c r="T40" s="3">
        <f t="shared" si="6"/>
        <v>1.3499999999999999</v>
      </c>
    </row>
  </sheetData>
  <mergeCells count="5">
    <mergeCell ref="C38:T38"/>
    <mergeCell ref="C21:R21"/>
    <mergeCell ref="C18:R18"/>
    <mergeCell ref="C19:R19"/>
    <mergeCell ref="C37:T3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4">
      <selection activeCell="C40" sqref="C40:T40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9" width="5.25390625" style="0" bestFit="1" customWidth="1"/>
    <col min="10" max="10" width="8.125" style="0" bestFit="1" customWidth="1"/>
    <col min="11" max="17" width="5.2539062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123</v>
      </c>
      <c r="C2">
        <v>144</v>
      </c>
      <c r="D2" s="2">
        <f>F2/E2</f>
        <v>0.31196581196581197</v>
      </c>
      <c r="E2">
        <v>468</v>
      </c>
      <c r="F2">
        <v>146</v>
      </c>
      <c r="G2">
        <v>4</v>
      </c>
      <c r="H2">
        <v>27</v>
      </c>
      <c r="I2" s="2">
        <f>(F2+J2)/(E2+J2+M2)</f>
        <v>0.3534136546184739</v>
      </c>
      <c r="J2">
        <v>30</v>
      </c>
      <c r="K2">
        <v>32</v>
      </c>
      <c r="L2">
        <v>0</v>
      </c>
      <c r="M2">
        <v>0</v>
      </c>
      <c r="N2">
        <v>19</v>
      </c>
      <c r="O2">
        <v>0</v>
      </c>
      <c r="P2" s="2">
        <v>0.358</v>
      </c>
      <c r="Q2" s="2">
        <v>0.451</v>
      </c>
      <c r="R2" s="2">
        <f>I2+Q2</f>
        <v>0.8044136546184739</v>
      </c>
    </row>
    <row r="3" spans="1:18" ht="13.5">
      <c r="A3">
        <v>2</v>
      </c>
      <c r="B3" t="s">
        <v>173</v>
      </c>
      <c r="C3">
        <v>144</v>
      </c>
      <c r="D3" s="2">
        <f aca="true" t="shared" si="0" ref="D3:D20">F3/E3</f>
        <v>0.26588235294117646</v>
      </c>
      <c r="E3">
        <v>425</v>
      </c>
      <c r="F3">
        <v>113</v>
      </c>
      <c r="G3">
        <v>2</v>
      </c>
      <c r="H3">
        <v>30</v>
      </c>
      <c r="I3" s="2">
        <f aca="true" t="shared" si="1" ref="I3:I20">(F3+J3)/(E3+J3+M3)</f>
        <v>0.32903225806451614</v>
      </c>
      <c r="J3">
        <v>40</v>
      </c>
      <c r="K3">
        <v>52</v>
      </c>
      <c r="L3">
        <v>26</v>
      </c>
      <c r="M3">
        <v>0</v>
      </c>
      <c r="N3">
        <v>10</v>
      </c>
      <c r="O3">
        <v>8</v>
      </c>
      <c r="P3" s="2">
        <v>0.313</v>
      </c>
      <c r="Q3" s="2">
        <v>0.353</v>
      </c>
      <c r="R3" s="2">
        <f aca="true" t="shared" si="2" ref="R3:R20">I3+Q3</f>
        <v>0.6820322580645162</v>
      </c>
    </row>
    <row r="4" spans="1:18" ht="13.5">
      <c r="A4">
        <v>3</v>
      </c>
      <c r="B4" t="s">
        <v>121</v>
      </c>
      <c r="C4">
        <v>143</v>
      </c>
      <c r="D4" s="2">
        <f t="shared" si="0"/>
        <v>0.28776978417266186</v>
      </c>
      <c r="E4">
        <v>556</v>
      </c>
      <c r="F4">
        <v>160</v>
      </c>
      <c r="G4">
        <v>45</v>
      </c>
      <c r="H4">
        <v>116</v>
      </c>
      <c r="I4" s="2">
        <f t="shared" si="1"/>
        <v>0.3633440514469453</v>
      </c>
      <c r="J4">
        <v>66</v>
      </c>
      <c r="K4">
        <v>56</v>
      </c>
      <c r="L4">
        <v>0</v>
      </c>
      <c r="M4">
        <v>0</v>
      </c>
      <c r="N4">
        <v>10</v>
      </c>
      <c r="O4">
        <v>1</v>
      </c>
      <c r="P4" s="2">
        <v>0.284</v>
      </c>
      <c r="Q4" s="2">
        <v>0.572</v>
      </c>
      <c r="R4" s="2">
        <f t="shared" si="2"/>
        <v>0.9353440514469453</v>
      </c>
    </row>
    <row r="5" spans="1:18" ht="13.5">
      <c r="A5">
        <v>4</v>
      </c>
      <c r="B5" t="s">
        <v>126</v>
      </c>
      <c r="C5">
        <v>142</v>
      </c>
      <c r="D5" s="2">
        <f t="shared" si="0"/>
        <v>0.22956521739130434</v>
      </c>
      <c r="E5">
        <v>575</v>
      </c>
      <c r="F5">
        <v>132</v>
      </c>
      <c r="G5">
        <v>27</v>
      </c>
      <c r="H5">
        <v>94</v>
      </c>
      <c r="I5" s="2">
        <f t="shared" si="1"/>
        <v>0.264026402640264</v>
      </c>
      <c r="J5">
        <v>28</v>
      </c>
      <c r="K5">
        <v>82</v>
      </c>
      <c r="L5">
        <v>0</v>
      </c>
      <c r="M5">
        <v>3</v>
      </c>
      <c r="N5">
        <v>0</v>
      </c>
      <c r="O5">
        <v>14</v>
      </c>
      <c r="P5" s="2">
        <v>0.276</v>
      </c>
      <c r="Q5" s="2">
        <v>0.421</v>
      </c>
      <c r="R5" s="2">
        <f t="shared" si="2"/>
        <v>0.6850264026402639</v>
      </c>
    </row>
    <row r="6" spans="1:18" ht="13.5">
      <c r="A6">
        <v>5</v>
      </c>
      <c r="B6" t="s">
        <v>187</v>
      </c>
      <c r="C6">
        <v>143</v>
      </c>
      <c r="D6" s="2">
        <f t="shared" si="0"/>
        <v>0.23843416370106763</v>
      </c>
      <c r="E6">
        <v>562</v>
      </c>
      <c r="F6">
        <v>134</v>
      </c>
      <c r="G6">
        <v>14</v>
      </c>
      <c r="H6">
        <v>69</v>
      </c>
      <c r="I6" s="2">
        <f t="shared" si="1"/>
        <v>0.27899159663865547</v>
      </c>
      <c r="J6">
        <v>32</v>
      </c>
      <c r="K6">
        <v>94</v>
      </c>
      <c r="L6">
        <v>0</v>
      </c>
      <c r="M6">
        <v>1</v>
      </c>
      <c r="N6">
        <v>0</v>
      </c>
      <c r="O6">
        <v>9</v>
      </c>
      <c r="P6" s="2">
        <v>0.364</v>
      </c>
      <c r="Q6" s="2">
        <v>0.361</v>
      </c>
      <c r="R6" s="2">
        <f t="shared" si="2"/>
        <v>0.6399915966386555</v>
      </c>
    </row>
    <row r="7" spans="1:18" ht="13.5">
      <c r="A7">
        <v>6</v>
      </c>
      <c r="B7" t="s">
        <v>157</v>
      </c>
      <c r="C7">
        <v>143</v>
      </c>
      <c r="D7" s="2">
        <f t="shared" si="0"/>
        <v>0.23645320197044334</v>
      </c>
      <c r="E7">
        <v>406</v>
      </c>
      <c r="F7">
        <v>96</v>
      </c>
      <c r="G7">
        <v>11</v>
      </c>
      <c r="H7">
        <v>44</v>
      </c>
      <c r="I7" s="2">
        <f t="shared" si="1"/>
        <v>0.2577565632458234</v>
      </c>
      <c r="J7">
        <v>12</v>
      </c>
      <c r="K7">
        <v>35</v>
      </c>
      <c r="L7">
        <v>0</v>
      </c>
      <c r="M7">
        <v>1</v>
      </c>
      <c r="N7">
        <v>2</v>
      </c>
      <c r="O7">
        <v>12</v>
      </c>
      <c r="P7" s="2">
        <v>0.313</v>
      </c>
      <c r="Q7" s="2">
        <v>0.404</v>
      </c>
      <c r="R7" s="2">
        <f t="shared" si="2"/>
        <v>0.6617565632458234</v>
      </c>
    </row>
    <row r="8" spans="1:18" ht="13.5">
      <c r="A8">
        <v>7</v>
      </c>
      <c r="B8" t="s">
        <v>200</v>
      </c>
      <c r="C8">
        <v>143</v>
      </c>
      <c r="D8" s="2">
        <f t="shared" si="0"/>
        <v>0.24043715846994534</v>
      </c>
      <c r="E8">
        <v>549</v>
      </c>
      <c r="F8">
        <v>132</v>
      </c>
      <c r="G8">
        <v>38</v>
      </c>
      <c r="H8">
        <v>83</v>
      </c>
      <c r="I8" s="2">
        <f t="shared" si="1"/>
        <v>0.26148409893992935</v>
      </c>
      <c r="J8">
        <v>16</v>
      </c>
      <c r="K8">
        <v>67</v>
      </c>
      <c r="L8">
        <v>0</v>
      </c>
      <c r="M8">
        <v>1</v>
      </c>
      <c r="N8">
        <v>4</v>
      </c>
      <c r="O8">
        <v>5</v>
      </c>
      <c r="P8" s="2">
        <v>0.255</v>
      </c>
      <c r="Q8" s="2">
        <v>0.508</v>
      </c>
      <c r="R8" s="2">
        <f t="shared" si="2"/>
        <v>0.7694840989399294</v>
      </c>
    </row>
    <row r="9" spans="1:18" ht="13.5">
      <c r="A9">
        <v>8</v>
      </c>
      <c r="B9" t="s">
        <v>161</v>
      </c>
      <c r="C9">
        <v>144</v>
      </c>
      <c r="D9" s="2">
        <f t="shared" si="0"/>
        <v>0.25067385444743934</v>
      </c>
      <c r="E9">
        <v>371</v>
      </c>
      <c r="F9">
        <v>93</v>
      </c>
      <c r="G9">
        <v>1</v>
      </c>
      <c r="H9">
        <v>19</v>
      </c>
      <c r="I9" s="2">
        <f t="shared" si="1"/>
        <v>0.29974811083123426</v>
      </c>
      <c r="J9">
        <v>26</v>
      </c>
      <c r="K9">
        <v>46</v>
      </c>
      <c r="L9">
        <v>2</v>
      </c>
      <c r="M9">
        <v>0</v>
      </c>
      <c r="N9">
        <v>5</v>
      </c>
      <c r="O9">
        <v>5</v>
      </c>
      <c r="P9" s="2">
        <v>0.29</v>
      </c>
      <c r="Q9" s="2">
        <v>0.296</v>
      </c>
      <c r="R9" s="2">
        <f t="shared" si="2"/>
        <v>0.5957481108312342</v>
      </c>
    </row>
    <row r="10" spans="1:18" ht="13.5">
      <c r="A10" s="1" t="s">
        <v>1</v>
      </c>
      <c r="B10" t="s">
        <v>166</v>
      </c>
      <c r="C10">
        <v>124</v>
      </c>
      <c r="D10" s="2">
        <f t="shared" si="0"/>
        <v>0.29545454545454547</v>
      </c>
      <c r="E10">
        <v>176</v>
      </c>
      <c r="F10">
        <v>52</v>
      </c>
      <c r="G10">
        <v>0</v>
      </c>
      <c r="H10">
        <v>12</v>
      </c>
      <c r="I10" s="2">
        <f t="shared" si="1"/>
        <v>0.3279569892473118</v>
      </c>
      <c r="J10">
        <v>9</v>
      </c>
      <c r="K10">
        <v>21</v>
      </c>
      <c r="L10">
        <v>4</v>
      </c>
      <c r="M10">
        <v>1</v>
      </c>
      <c r="N10">
        <v>3</v>
      </c>
      <c r="O10">
        <v>1</v>
      </c>
      <c r="P10" s="2">
        <v>0.267</v>
      </c>
      <c r="Q10" s="2">
        <v>0.386</v>
      </c>
      <c r="R10" s="2">
        <f t="shared" si="2"/>
        <v>0.7139569892473119</v>
      </c>
    </row>
    <row r="11" spans="1:18" ht="13.5">
      <c r="A11" s="1" t="s">
        <v>1</v>
      </c>
      <c r="B11" t="s">
        <v>134</v>
      </c>
      <c r="C11">
        <v>87</v>
      </c>
      <c r="D11" s="2">
        <f t="shared" si="0"/>
        <v>0.2988505747126437</v>
      </c>
      <c r="E11">
        <v>87</v>
      </c>
      <c r="F11">
        <v>26</v>
      </c>
      <c r="G11">
        <v>3</v>
      </c>
      <c r="H11">
        <v>11</v>
      </c>
      <c r="I11" s="2">
        <f t="shared" si="1"/>
        <v>0.34408602150537637</v>
      </c>
      <c r="J11">
        <v>6</v>
      </c>
      <c r="K11">
        <v>13</v>
      </c>
      <c r="L11">
        <v>0</v>
      </c>
      <c r="M11">
        <v>0</v>
      </c>
      <c r="N11">
        <v>0</v>
      </c>
      <c r="O11">
        <v>0</v>
      </c>
      <c r="P11" s="2">
        <v>0.25</v>
      </c>
      <c r="Q11" s="2">
        <v>0.448</v>
      </c>
      <c r="R11" s="2">
        <f t="shared" si="2"/>
        <v>0.7920860215053764</v>
      </c>
    </row>
    <row r="12" spans="1:18" ht="13.5">
      <c r="A12" s="1" t="s">
        <v>1</v>
      </c>
      <c r="B12" t="s">
        <v>130</v>
      </c>
      <c r="C12">
        <v>31</v>
      </c>
      <c r="D12" s="2">
        <f t="shared" si="0"/>
        <v>0.25</v>
      </c>
      <c r="E12">
        <v>36</v>
      </c>
      <c r="F12">
        <v>9</v>
      </c>
      <c r="G12">
        <v>0</v>
      </c>
      <c r="H12">
        <v>5</v>
      </c>
      <c r="I12" s="2">
        <f t="shared" si="1"/>
        <v>0.25</v>
      </c>
      <c r="J12">
        <v>0</v>
      </c>
      <c r="K12">
        <v>3</v>
      </c>
      <c r="L12">
        <v>1</v>
      </c>
      <c r="M12">
        <v>0</v>
      </c>
      <c r="N12">
        <v>1</v>
      </c>
      <c r="O12">
        <v>0</v>
      </c>
      <c r="P12" s="2">
        <v>0.25</v>
      </c>
      <c r="Q12" s="2">
        <v>0.333</v>
      </c>
      <c r="R12" s="2">
        <f t="shared" si="2"/>
        <v>0.583</v>
      </c>
    </row>
    <row r="13" spans="1:18" ht="13.5">
      <c r="A13" s="1" t="s">
        <v>1</v>
      </c>
      <c r="B13" t="s">
        <v>133</v>
      </c>
      <c r="C13">
        <v>55</v>
      </c>
      <c r="D13" s="2">
        <f t="shared" si="0"/>
        <v>0.1590909090909091</v>
      </c>
      <c r="E13">
        <v>44</v>
      </c>
      <c r="F13">
        <v>7</v>
      </c>
      <c r="G13">
        <v>0</v>
      </c>
      <c r="H13">
        <v>3</v>
      </c>
      <c r="I13" s="2">
        <f t="shared" si="1"/>
        <v>0.24489795918367346</v>
      </c>
      <c r="J13">
        <v>5</v>
      </c>
      <c r="K13">
        <v>6</v>
      </c>
      <c r="L13">
        <v>2</v>
      </c>
      <c r="M13">
        <v>0</v>
      </c>
      <c r="N13">
        <v>0</v>
      </c>
      <c r="O13">
        <v>2</v>
      </c>
      <c r="P13" s="2">
        <v>0.167</v>
      </c>
      <c r="Q13" s="2">
        <v>0.159</v>
      </c>
      <c r="R13" s="2">
        <f t="shared" si="2"/>
        <v>0.40389795918367344</v>
      </c>
    </row>
    <row r="14" spans="1:18" ht="13.5">
      <c r="A14" s="1" t="s">
        <v>1</v>
      </c>
      <c r="B14" t="s">
        <v>128</v>
      </c>
      <c r="C14">
        <v>82</v>
      </c>
      <c r="D14" s="2">
        <f t="shared" si="0"/>
        <v>0.15</v>
      </c>
      <c r="E14">
        <v>60</v>
      </c>
      <c r="F14">
        <v>9</v>
      </c>
      <c r="G14">
        <v>0</v>
      </c>
      <c r="H14">
        <v>0</v>
      </c>
      <c r="I14" s="2">
        <f t="shared" si="1"/>
        <v>0.19047619047619047</v>
      </c>
      <c r="J14">
        <v>3</v>
      </c>
      <c r="K14">
        <v>10</v>
      </c>
      <c r="L14">
        <v>0</v>
      </c>
      <c r="M14">
        <v>0</v>
      </c>
      <c r="N14">
        <v>1</v>
      </c>
      <c r="O14">
        <v>2</v>
      </c>
      <c r="P14" s="2">
        <v>0</v>
      </c>
      <c r="Q14" s="2">
        <v>0.15</v>
      </c>
      <c r="R14" s="2">
        <f t="shared" si="2"/>
        <v>0.3404761904761905</v>
      </c>
    </row>
    <row r="15" spans="1:18" ht="13.5">
      <c r="A15" s="1" t="s">
        <v>1</v>
      </c>
      <c r="B15" t="s">
        <v>129</v>
      </c>
      <c r="C15">
        <v>46</v>
      </c>
      <c r="D15" s="2">
        <f t="shared" si="0"/>
        <v>0.27586206896551724</v>
      </c>
      <c r="E15">
        <v>29</v>
      </c>
      <c r="F15">
        <v>8</v>
      </c>
      <c r="G15">
        <v>1</v>
      </c>
      <c r="H15">
        <v>3</v>
      </c>
      <c r="I15" s="2">
        <f t="shared" si="1"/>
        <v>0.38235294117647056</v>
      </c>
      <c r="J15">
        <v>5</v>
      </c>
      <c r="K15">
        <v>1</v>
      </c>
      <c r="L15">
        <v>4</v>
      </c>
      <c r="M15">
        <v>0</v>
      </c>
      <c r="N15">
        <v>0</v>
      </c>
      <c r="O15">
        <v>0</v>
      </c>
      <c r="P15" s="2">
        <v>0.143</v>
      </c>
      <c r="Q15" s="2">
        <v>0.414</v>
      </c>
      <c r="R15" s="2">
        <f t="shared" si="2"/>
        <v>0.7963529411764705</v>
      </c>
    </row>
    <row r="16" spans="1:18" ht="13.5">
      <c r="A16" s="1" t="s">
        <v>1</v>
      </c>
      <c r="B16" t="s">
        <v>131</v>
      </c>
      <c r="C16">
        <v>113</v>
      </c>
      <c r="D16" s="2">
        <f t="shared" si="0"/>
        <v>0.20125786163522014</v>
      </c>
      <c r="E16">
        <v>159</v>
      </c>
      <c r="F16">
        <v>32</v>
      </c>
      <c r="G16">
        <v>2</v>
      </c>
      <c r="H16">
        <v>7</v>
      </c>
      <c r="I16" s="2">
        <f t="shared" si="1"/>
        <v>0.23952095808383234</v>
      </c>
      <c r="J16">
        <v>8</v>
      </c>
      <c r="K16">
        <v>15</v>
      </c>
      <c r="L16">
        <v>6</v>
      </c>
      <c r="M16">
        <v>0</v>
      </c>
      <c r="N16">
        <v>0</v>
      </c>
      <c r="O16">
        <v>1</v>
      </c>
      <c r="P16" s="2">
        <v>0.167</v>
      </c>
      <c r="Q16" s="2">
        <v>0.27</v>
      </c>
      <c r="R16" s="2">
        <f t="shared" si="2"/>
        <v>0.5095209580838324</v>
      </c>
    </row>
    <row r="17" spans="1:18" ht="13.5">
      <c r="A17" s="1" t="s">
        <v>1</v>
      </c>
      <c r="B17" t="s">
        <v>163</v>
      </c>
      <c r="C17">
        <v>2</v>
      </c>
      <c r="D17" s="2">
        <f t="shared" si="0"/>
        <v>0</v>
      </c>
      <c r="E17">
        <v>2</v>
      </c>
      <c r="F17">
        <v>0</v>
      </c>
      <c r="G17">
        <v>0</v>
      </c>
      <c r="H17">
        <v>0</v>
      </c>
      <c r="I17" s="2">
        <f t="shared" si="1"/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s="2">
        <v>0</v>
      </c>
      <c r="Q17" s="2">
        <v>0</v>
      </c>
      <c r="R17" s="2">
        <f t="shared" si="2"/>
        <v>0</v>
      </c>
    </row>
    <row r="18" spans="1:18" ht="13.5">
      <c r="A18" s="1" t="s">
        <v>61</v>
      </c>
      <c r="B18" t="s">
        <v>201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132</v>
      </c>
      <c r="C19">
        <v>7</v>
      </c>
      <c r="D19" s="2">
        <f t="shared" si="0"/>
        <v>0.2222222222222222</v>
      </c>
      <c r="E19">
        <v>9</v>
      </c>
      <c r="F19">
        <v>2</v>
      </c>
      <c r="G19">
        <v>0</v>
      </c>
      <c r="H19">
        <v>0</v>
      </c>
      <c r="I19" s="2">
        <f t="shared" si="1"/>
        <v>0.2222222222222222</v>
      </c>
      <c r="J19">
        <v>0</v>
      </c>
      <c r="K19">
        <v>1</v>
      </c>
      <c r="L19">
        <v>0</v>
      </c>
      <c r="M19">
        <v>0</v>
      </c>
      <c r="N19">
        <v>1</v>
      </c>
      <c r="O19">
        <v>1</v>
      </c>
      <c r="P19" s="2">
        <v>0</v>
      </c>
      <c r="Q19" s="2">
        <v>0.333</v>
      </c>
      <c r="R19" s="2">
        <f t="shared" si="2"/>
        <v>0.5552222222222223</v>
      </c>
    </row>
    <row r="20" spans="1:18" ht="13.5">
      <c r="A20" s="1" t="s">
        <v>61</v>
      </c>
      <c r="B20" t="s">
        <v>137</v>
      </c>
      <c r="C20">
        <v>50</v>
      </c>
      <c r="D20" s="2">
        <f t="shared" si="0"/>
        <v>0.34</v>
      </c>
      <c r="E20">
        <v>50</v>
      </c>
      <c r="F20">
        <v>17</v>
      </c>
      <c r="G20">
        <v>0</v>
      </c>
      <c r="H20">
        <v>3</v>
      </c>
      <c r="I20" s="2">
        <f t="shared" si="1"/>
        <v>0.42105263157894735</v>
      </c>
      <c r="J20">
        <v>7</v>
      </c>
      <c r="K20">
        <v>3</v>
      </c>
      <c r="L20">
        <v>2</v>
      </c>
      <c r="M20">
        <v>0</v>
      </c>
      <c r="N20">
        <v>1</v>
      </c>
      <c r="O20">
        <v>0</v>
      </c>
      <c r="P20" s="2">
        <v>0.167</v>
      </c>
      <c r="Q20" s="2">
        <v>0.4</v>
      </c>
      <c r="R20" s="2">
        <f t="shared" si="2"/>
        <v>0.8210526315789474</v>
      </c>
    </row>
    <row r="21" spans="1:18" ht="13.5">
      <c r="A21" s="1" t="s">
        <v>61</v>
      </c>
      <c r="B21" t="s">
        <v>165</v>
      </c>
      <c r="C21" s="11" t="s">
        <v>154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>
      <c r="A22" s="1"/>
      <c r="D22" s="2"/>
      <c r="I22" s="2"/>
      <c r="P22" s="2"/>
      <c r="Q22" s="2"/>
      <c r="R22" s="2"/>
    </row>
    <row r="23" spans="1:18" ht="13.5">
      <c r="A23" s="1"/>
      <c r="D23" s="2"/>
      <c r="I23" s="2"/>
      <c r="P23" s="2"/>
      <c r="Q23" s="2"/>
      <c r="R23" s="2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202</v>
      </c>
      <c r="C25">
        <v>27</v>
      </c>
      <c r="D25" s="3">
        <f>R25/J25*9</f>
        <v>3.9804618117229134</v>
      </c>
      <c r="E25">
        <v>8</v>
      </c>
      <c r="F25">
        <v>14</v>
      </c>
      <c r="G25">
        <v>0</v>
      </c>
      <c r="H25">
        <v>0</v>
      </c>
      <c r="I25" s="2">
        <f>E25/(E25+F25)</f>
        <v>0.36363636363636365</v>
      </c>
      <c r="J25" s="7">
        <v>187.66666666666666</v>
      </c>
      <c r="K25">
        <v>3</v>
      </c>
      <c r="L25">
        <v>194</v>
      </c>
      <c r="M25">
        <v>141</v>
      </c>
      <c r="N25">
        <v>27</v>
      </c>
      <c r="O25">
        <v>5</v>
      </c>
      <c r="P25">
        <v>17</v>
      </c>
      <c r="Q25">
        <v>85</v>
      </c>
      <c r="R25">
        <v>83</v>
      </c>
      <c r="S25" s="3">
        <f>(L25+N25)/J25</f>
        <v>1.177619893428064</v>
      </c>
      <c r="T25" s="3">
        <f>M25/J25*9</f>
        <v>6.761989342806395</v>
      </c>
    </row>
    <row r="26" spans="1:20" ht="13.5">
      <c r="A26" s="1" t="s">
        <v>62</v>
      </c>
      <c r="B26" t="s">
        <v>167</v>
      </c>
      <c r="C26">
        <v>26</v>
      </c>
      <c r="D26" s="3">
        <f aca="true" t="shared" si="3" ref="D26:D40">R26/J26*9</f>
        <v>4.300403225806451</v>
      </c>
      <c r="E26">
        <v>7</v>
      </c>
      <c r="F26">
        <v>10</v>
      </c>
      <c r="G26">
        <v>0</v>
      </c>
      <c r="H26">
        <v>0</v>
      </c>
      <c r="I26" s="2">
        <f aca="true" t="shared" si="4" ref="I26:I40">E26/(E26+F26)</f>
        <v>0.4117647058823529</v>
      </c>
      <c r="J26" s="7">
        <v>165.33333333333334</v>
      </c>
      <c r="K26">
        <v>1</v>
      </c>
      <c r="L26">
        <v>168</v>
      </c>
      <c r="M26">
        <v>49</v>
      </c>
      <c r="N26">
        <v>36</v>
      </c>
      <c r="O26">
        <v>6</v>
      </c>
      <c r="P26">
        <v>25</v>
      </c>
      <c r="Q26">
        <v>80</v>
      </c>
      <c r="R26">
        <v>79</v>
      </c>
      <c r="S26" s="3">
        <f aca="true" t="shared" si="5" ref="S26:S40">(L26+N26)/J26</f>
        <v>1.2338709677419355</v>
      </c>
      <c r="T26" s="3">
        <f aca="true" t="shared" si="6" ref="T26:T40">M26/J26*9</f>
        <v>2.667338709677419</v>
      </c>
    </row>
    <row r="27" spans="1:20" ht="13.5">
      <c r="A27" s="1" t="s">
        <v>62</v>
      </c>
      <c r="B27" t="s">
        <v>203</v>
      </c>
      <c r="C27">
        <v>26</v>
      </c>
      <c r="D27" s="3">
        <f t="shared" si="3"/>
        <v>3.7789046653144016</v>
      </c>
      <c r="E27">
        <v>9</v>
      </c>
      <c r="F27">
        <v>8</v>
      </c>
      <c r="G27">
        <v>0</v>
      </c>
      <c r="H27">
        <v>0</v>
      </c>
      <c r="I27" s="2">
        <f t="shared" si="4"/>
        <v>0.5294117647058824</v>
      </c>
      <c r="J27" s="7">
        <v>164.33333333333334</v>
      </c>
      <c r="K27">
        <v>3</v>
      </c>
      <c r="L27">
        <v>165</v>
      </c>
      <c r="M27">
        <v>115</v>
      </c>
      <c r="N27">
        <v>27</v>
      </c>
      <c r="O27">
        <v>4</v>
      </c>
      <c r="P27">
        <v>8</v>
      </c>
      <c r="Q27">
        <v>70</v>
      </c>
      <c r="R27">
        <v>69</v>
      </c>
      <c r="S27" s="3">
        <f t="shared" si="5"/>
        <v>1.1683569979716024</v>
      </c>
      <c r="T27" s="3">
        <f t="shared" si="6"/>
        <v>6.298174442190669</v>
      </c>
    </row>
    <row r="28" spans="1:20" ht="13.5">
      <c r="A28" s="1" t="s">
        <v>62</v>
      </c>
      <c r="B28" t="s">
        <v>177</v>
      </c>
      <c r="C28">
        <v>26</v>
      </c>
      <c r="D28" s="3">
        <f t="shared" si="3"/>
        <v>4.08</v>
      </c>
      <c r="E28">
        <v>7</v>
      </c>
      <c r="F28">
        <v>14</v>
      </c>
      <c r="G28">
        <v>0</v>
      </c>
      <c r="H28">
        <v>0</v>
      </c>
      <c r="I28" s="2">
        <f t="shared" si="4"/>
        <v>0.3333333333333333</v>
      </c>
      <c r="J28" s="7">
        <v>150</v>
      </c>
      <c r="K28">
        <v>4</v>
      </c>
      <c r="L28">
        <v>150</v>
      </c>
      <c r="M28">
        <v>45</v>
      </c>
      <c r="N28">
        <v>43</v>
      </c>
      <c r="O28">
        <v>2</v>
      </c>
      <c r="P28">
        <v>9</v>
      </c>
      <c r="Q28">
        <v>69</v>
      </c>
      <c r="R28">
        <v>68</v>
      </c>
      <c r="S28" s="3">
        <f t="shared" si="5"/>
        <v>1.2866666666666666</v>
      </c>
      <c r="T28" s="3">
        <f t="shared" si="6"/>
        <v>2.6999999999999997</v>
      </c>
    </row>
    <row r="29" spans="1:20" ht="13.5">
      <c r="A29" s="1" t="s">
        <v>62</v>
      </c>
      <c r="B29" t="s">
        <v>139</v>
      </c>
      <c r="C29">
        <v>26</v>
      </c>
      <c r="D29" s="3">
        <f t="shared" si="3"/>
        <v>4.540909090909092</v>
      </c>
      <c r="E29">
        <v>8</v>
      </c>
      <c r="F29">
        <v>13</v>
      </c>
      <c r="G29">
        <v>0</v>
      </c>
      <c r="H29">
        <v>0</v>
      </c>
      <c r="I29" s="2">
        <f t="shared" si="4"/>
        <v>0.38095238095238093</v>
      </c>
      <c r="J29" s="7">
        <v>146.66666666666666</v>
      </c>
      <c r="K29">
        <v>2</v>
      </c>
      <c r="L29">
        <v>159</v>
      </c>
      <c r="M29">
        <v>55</v>
      </c>
      <c r="N29">
        <v>31</v>
      </c>
      <c r="O29">
        <v>6</v>
      </c>
      <c r="P29">
        <v>13</v>
      </c>
      <c r="Q29">
        <v>80</v>
      </c>
      <c r="R29">
        <v>74</v>
      </c>
      <c r="S29" s="3">
        <f t="shared" si="5"/>
        <v>1.2954545454545456</v>
      </c>
      <c r="T29" s="3">
        <f t="shared" si="6"/>
        <v>3.375</v>
      </c>
    </row>
    <row r="30" spans="1:20" ht="13.5">
      <c r="A30" s="1" t="s">
        <v>62</v>
      </c>
      <c r="B30" t="s">
        <v>180</v>
      </c>
      <c r="C30">
        <v>17</v>
      </c>
      <c r="D30" s="3">
        <f t="shared" si="3"/>
        <v>5.180811808118082</v>
      </c>
      <c r="E30">
        <v>3</v>
      </c>
      <c r="F30">
        <v>4</v>
      </c>
      <c r="G30">
        <v>0</v>
      </c>
      <c r="H30">
        <v>0</v>
      </c>
      <c r="I30" s="2">
        <f t="shared" si="4"/>
        <v>0.42857142857142855</v>
      </c>
      <c r="J30" s="7">
        <v>90.33333333333333</v>
      </c>
      <c r="K30">
        <v>0</v>
      </c>
      <c r="L30">
        <v>106</v>
      </c>
      <c r="M30">
        <v>28</v>
      </c>
      <c r="N30">
        <v>19</v>
      </c>
      <c r="O30">
        <v>3</v>
      </c>
      <c r="P30">
        <v>15</v>
      </c>
      <c r="Q30">
        <v>53</v>
      </c>
      <c r="R30">
        <v>52</v>
      </c>
      <c r="S30" s="3">
        <f t="shared" si="5"/>
        <v>1.3837638376383765</v>
      </c>
      <c r="T30" s="3">
        <f t="shared" si="6"/>
        <v>2.789667896678967</v>
      </c>
    </row>
    <row r="31" spans="1:20" ht="13.5">
      <c r="A31" s="1" t="s">
        <v>63</v>
      </c>
      <c r="B31" t="s">
        <v>204</v>
      </c>
      <c r="C31">
        <v>42</v>
      </c>
      <c r="D31" s="3">
        <f t="shared" si="3"/>
        <v>3.9375</v>
      </c>
      <c r="E31">
        <v>5</v>
      </c>
      <c r="F31">
        <v>1</v>
      </c>
      <c r="G31">
        <v>0</v>
      </c>
      <c r="H31">
        <v>2</v>
      </c>
      <c r="I31" s="2">
        <f t="shared" si="4"/>
        <v>0.8333333333333334</v>
      </c>
      <c r="J31" s="7">
        <v>64</v>
      </c>
      <c r="K31">
        <v>0</v>
      </c>
      <c r="L31">
        <v>69</v>
      </c>
      <c r="M31">
        <v>28</v>
      </c>
      <c r="N31">
        <v>17</v>
      </c>
      <c r="O31">
        <v>2</v>
      </c>
      <c r="P31">
        <v>5</v>
      </c>
      <c r="Q31">
        <v>29</v>
      </c>
      <c r="R31">
        <v>28</v>
      </c>
      <c r="S31" s="3">
        <f t="shared" si="5"/>
        <v>1.34375</v>
      </c>
      <c r="T31" s="3">
        <f t="shared" si="6"/>
        <v>3.9375</v>
      </c>
    </row>
    <row r="32" spans="1:20" ht="13.5">
      <c r="A32" s="1" t="s">
        <v>63</v>
      </c>
      <c r="B32" t="s">
        <v>193</v>
      </c>
      <c r="C32">
        <v>38</v>
      </c>
      <c r="D32" s="3">
        <f t="shared" si="3"/>
        <v>4.9411764705882355</v>
      </c>
      <c r="E32">
        <v>2</v>
      </c>
      <c r="F32">
        <v>3</v>
      </c>
      <c r="G32">
        <v>1</v>
      </c>
      <c r="H32">
        <v>3</v>
      </c>
      <c r="I32" s="2">
        <f t="shared" si="4"/>
        <v>0.4</v>
      </c>
      <c r="J32" s="7">
        <v>51</v>
      </c>
      <c r="K32">
        <v>0</v>
      </c>
      <c r="L32">
        <v>55</v>
      </c>
      <c r="M32">
        <v>12</v>
      </c>
      <c r="N32">
        <v>20</v>
      </c>
      <c r="O32">
        <v>1</v>
      </c>
      <c r="P32">
        <v>5</v>
      </c>
      <c r="Q32">
        <v>29</v>
      </c>
      <c r="R32">
        <v>28</v>
      </c>
      <c r="S32" s="3">
        <f t="shared" si="5"/>
        <v>1.4705882352941178</v>
      </c>
      <c r="T32" s="3">
        <f t="shared" si="6"/>
        <v>2.1176470588235294</v>
      </c>
    </row>
    <row r="33" spans="1:20" ht="13.5">
      <c r="A33" s="1" t="s">
        <v>63</v>
      </c>
      <c r="B33" t="s">
        <v>185</v>
      </c>
      <c r="C33">
        <v>8</v>
      </c>
      <c r="D33" s="3">
        <f t="shared" si="3"/>
        <v>6.75</v>
      </c>
      <c r="E33">
        <v>0</v>
      </c>
      <c r="F33">
        <v>2</v>
      </c>
      <c r="G33">
        <v>0</v>
      </c>
      <c r="H33">
        <v>1</v>
      </c>
      <c r="I33" s="2">
        <f t="shared" si="4"/>
        <v>0</v>
      </c>
      <c r="J33" s="7">
        <v>16</v>
      </c>
      <c r="K33">
        <v>0</v>
      </c>
      <c r="L33">
        <v>17</v>
      </c>
      <c r="M33">
        <v>8</v>
      </c>
      <c r="N33">
        <v>4</v>
      </c>
      <c r="O33">
        <v>0</v>
      </c>
      <c r="P33">
        <v>3</v>
      </c>
      <c r="Q33">
        <v>12</v>
      </c>
      <c r="R33">
        <v>12</v>
      </c>
      <c r="S33" s="3">
        <f t="shared" si="5"/>
        <v>1.3125</v>
      </c>
      <c r="T33" s="3">
        <f t="shared" si="6"/>
        <v>4.5</v>
      </c>
    </row>
    <row r="34" spans="1:20" ht="13.5">
      <c r="A34" s="1" t="s">
        <v>63</v>
      </c>
      <c r="B34" t="s">
        <v>146</v>
      </c>
      <c r="C34">
        <v>4</v>
      </c>
      <c r="D34" s="3">
        <f t="shared" si="3"/>
        <v>22.09090909090909</v>
      </c>
      <c r="E34">
        <v>0</v>
      </c>
      <c r="F34">
        <v>1</v>
      </c>
      <c r="G34">
        <v>0</v>
      </c>
      <c r="H34">
        <v>0</v>
      </c>
      <c r="I34" s="2">
        <f t="shared" si="4"/>
        <v>0</v>
      </c>
      <c r="J34" s="7">
        <v>3.6666666666666665</v>
      </c>
      <c r="K34">
        <v>0</v>
      </c>
      <c r="L34">
        <v>11</v>
      </c>
      <c r="M34">
        <v>1</v>
      </c>
      <c r="N34">
        <v>2</v>
      </c>
      <c r="O34">
        <v>0</v>
      </c>
      <c r="P34">
        <v>4</v>
      </c>
      <c r="Q34">
        <v>9</v>
      </c>
      <c r="R34">
        <v>9</v>
      </c>
      <c r="S34" s="3">
        <f t="shared" si="5"/>
        <v>3.5454545454545454</v>
      </c>
      <c r="T34" s="3">
        <f t="shared" si="6"/>
        <v>2.454545454545455</v>
      </c>
    </row>
    <row r="35" spans="1:20" ht="13.5">
      <c r="A35" s="1" t="s">
        <v>64</v>
      </c>
      <c r="B35" t="s">
        <v>189</v>
      </c>
      <c r="C35">
        <v>39</v>
      </c>
      <c r="D35" s="3">
        <f t="shared" si="3"/>
        <v>2.467005076142132</v>
      </c>
      <c r="E35">
        <v>1</v>
      </c>
      <c r="F35">
        <v>2</v>
      </c>
      <c r="G35">
        <v>1</v>
      </c>
      <c r="H35">
        <v>3</v>
      </c>
      <c r="I35" s="2">
        <f t="shared" si="4"/>
        <v>0.3333333333333333</v>
      </c>
      <c r="J35" s="7">
        <v>65.66666666666667</v>
      </c>
      <c r="K35">
        <v>0</v>
      </c>
      <c r="L35">
        <v>57</v>
      </c>
      <c r="M35">
        <v>22</v>
      </c>
      <c r="N35">
        <v>8</v>
      </c>
      <c r="O35">
        <v>2</v>
      </c>
      <c r="P35">
        <v>3</v>
      </c>
      <c r="Q35">
        <v>19</v>
      </c>
      <c r="R35">
        <v>18</v>
      </c>
      <c r="S35" s="3">
        <f t="shared" si="5"/>
        <v>0.9898477157360406</v>
      </c>
      <c r="T35" s="3">
        <f t="shared" si="6"/>
        <v>3.0152284263959386</v>
      </c>
    </row>
    <row r="36" spans="1:20" ht="13.5">
      <c r="A36" s="1" t="s">
        <v>65</v>
      </c>
      <c r="B36" t="s">
        <v>171</v>
      </c>
      <c r="C36">
        <v>36</v>
      </c>
      <c r="D36" s="3">
        <f t="shared" si="3"/>
        <v>4.426229508196721</v>
      </c>
      <c r="E36">
        <v>7</v>
      </c>
      <c r="F36">
        <v>4</v>
      </c>
      <c r="G36">
        <v>18</v>
      </c>
      <c r="H36">
        <v>6</v>
      </c>
      <c r="I36" s="2">
        <f t="shared" si="4"/>
        <v>0.6363636363636364</v>
      </c>
      <c r="J36" s="7">
        <v>40.666666666666664</v>
      </c>
      <c r="K36">
        <v>0</v>
      </c>
      <c r="L36">
        <v>45</v>
      </c>
      <c r="M36">
        <v>26</v>
      </c>
      <c r="N36">
        <v>4</v>
      </c>
      <c r="O36">
        <v>1</v>
      </c>
      <c r="P36">
        <v>6</v>
      </c>
      <c r="Q36">
        <v>20</v>
      </c>
      <c r="R36">
        <v>20</v>
      </c>
      <c r="S36" s="3">
        <f t="shared" si="5"/>
        <v>1.2049180327868854</v>
      </c>
      <c r="T36" s="3">
        <f t="shared" si="6"/>
        <v>5.754098360655738</v>
      </c>
    </row>
    <row r="37" spans="1:20" ht="13.5">
      <c r="A37" s="1" t="s">
        <v>61</v>
      </c>
      <c r="B37" t="s">
        <v>205</v>
      </c>
      <c r="C37">
        <v>13</v>
      </c>
      <c r="D37" s="3">
        <f t="shared" si="3"/>
        <v>2.571428571428571</v>
      </c>
      <c r="E37">
        <v>2</v>
      </c>
      <c r="F37">
        <v>0</v>
      </c>
      <c r="G37">
        <v>0</v>
      </c>
      <c r="H37">
        <v>1</v>
      </c>
      <c r="I37" s="2">
        <f t="shared" si="4"/>
        <v>1</v>
      </c>
      <c r="J37" s="7">
        <v>28</v>
      </c>
      <c r="K37">
        <v>0</v>
      </c>
      <c r="L37">
        <v>19</v>
      </c>
      <c r="M37">
        <v>4</v>
      </c>
      <c r="N37">
        <v>1</v>
      </c>
      <c r="O37">
        <v>1</v>
      </c>
      <c r="P37">
        <v>2</v>
      </c>
      <c r="Q37">
        <v>8</v>
      </c>
      <c r="R37">
        <v>8</v>
      </c>
      <c r="S37" s="3">
        <f t="shared" si="5"/>
        <v>0.7142857142857143</v>
      </c>
      <c r="T37" s="3">
        <f t="shared" si="6"/>
        <v>1.2857142857142856</v>
      </c>
    </row>
    <row r="38" spans="1:20" ht="13.5">
      <c r="A38" s="1" t="s">
        <v>61</v>
      </c>
      <c r="B38" t="s">
        <v>192</v>
      </c>
      <c r="C38">
        <v>40</v>
      </c>
      <c r="D38" s="3">
        <f t="shared" si="3"/>
        <v>4.2</v>
      </c>
      <c r="E38">
        <v>3</v>
      </c>
      <c r="F38">
        <v>2</v>
      </c>
      <c r="G38">
        <v>1</v>
      </c>
      <c r="H38">
        <v>5</v>
      </c>
      <c r="I38" s="2">
        <f t="shared" si="4"/>
        <v>0.6</v>
      </c>
      <c r="J38" s="7">
        <v>60</v>
      </c>
      <c r="K38">
        <v>0</v>
      </c>
      <c r="L38">
        <v>55</v>
      </c>
      <c r="M38">
        <v>34</v>
      </c>
      <c r="N38">
        <v>18</v>
      </c>
      <c r="O38">
        <v>5</v>
      </c>
      <c r="P38">
        <v>5</v>
      </c>
      <c r="Q38">
        <v>29</v>
      </c>
      <c r="R38">
        <v>28</v>
      </c>
      <c r="S38" s="3">
        <f t="shared" si="5"/>
        <v>1.2166666666666666</v>
      </c>
      <c r="T38" s="3">
        <f t="shared" si="6"/>
        <v>5.1</v>
      </c>
    </row>
    <row r="39" spans="1:20" ht="13.5">
      <c r="A39" s="1" t="s">
        <v>61</v>
      </c>
      <c r="B39" t="s">
        <v>142</v>
      </c>
      <c r="C39">
        <v>1</v>
      </c>
      <c r="D39" s="3">
        <f t="shared" si="3"/>
        <v>3.375</v>
      </c>
      <c r="E39">
        <v>0</v>
      </c>
      <c r="F39">
        <v>0</v>
      </c>
      <c r="G39">
        <v>0</v>
      </c>
      <c r="H39">
        <v>0</v>
      </c>
      <c r="I39" s="2">
        <v>0</v>
      </c>
      <c r="J39" s="7">
        <v>8</v>
      </c>
      <c r="K39">
        <v>0</v>
      </c>
      <c r="L39">
        <v>7</v>
      </c>
      <c r="M39">
        <v>1</v>
      </c>
      <c r="N39">
        <v>0</v>
      </c>
      <c r="O39">
        <v>0</v>
      </c>
      <c r="P39">
        <v>0</v>
      </c>
      <c r="Q39">
        <v>3</v>
      </c>
      <c r="R39">
        <v>3</v>
      </c>
      <c r="S39" s="3">
        <f t="shared" si="5"/>
        <v>0.875</v>
      </c>
      <c r="T39" s="3">
        <f t="shared" si="6"/>
        <v>1.125</v>
      </c>
    </row>
    <row r="40" spans="1:20" ht="13.5">
      <c r="A40" s="1" t="s">
        <v>61</v>
      </c>
      <c r="B40" t="s">
        <v>144</v>
      </c>
      <c r="C40">
        <v>22</v>
      </c>
      <c r="D40" s="3">
        <f t="shared" si="3"/>
        <v>3.9000000000000004</v>
      </c>
      <c r="E40">
        <v>2</v>
      </c>
      <c r="F40">
        <v>1</v>
      </c>
      <c r="G40">
        <v>6</v>
      </c>
      <c r="H40">
        <v>3</v>
      </c>
      <c r="I40" s="2">
        <f t="shared" si="4"/>
        <v>0.6666666666666666</v>
      </c>
      <c r="J40" s="7">
        <v>30</v>
      </c>
      <c r="K40">
        <v>0</v>
      </c>
      <c r="L40">
        <v>32</v>
      </c>
      <c r="M40">
        <v>13</v>
      </c>
      <c r="N40">
        <v>0</v>
      </c>
      <c r="O40">
        <v>1</v>
      </c>
      <c r="P40">
        <v>2</v>
      </c>
      <c r="Q40">
        <v>13</v>
      </c>
      <c r="R40">
        <v>13</v>
      </c>
      <c r="S40" s="3">
        <f t="shared" si="5"/>
        <v>1.0666666666666667</v>
      </c>
      <c r="T40" s="3">
        <f t="shared" si="6"/>
        <v>3.9000000000000004</v>
      </c>
    </row>
  </sheetData>
  <mergeCells count="2">
    <mergeCell ref="C18:R18"/>
    <mergeCell ref="C21:R2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6" width="5.25390625" style="0" bestFit="1" customWidth="1"/>
    <col min="7" max="7" width="6.125" style="0" bestFit="1" customWidth="1"/>
    <col min="8" max="9" width="5.25390625" style="0" bestFit="1" customWidth="1"/>
    <col min="10" max="10" width="8.125" style="0" bestFit="1" customWidth="1"/>
    <col min="11" max="11" width="5.25390625" style="0" bestFit="1" customWidth="1"/>
    <col min="12" max="12" width="5.50390625" style="0" bestFit="1" customWidth="1"/>
    <col min="13" max="15" width="5.25390625" style="0" bestFit="1" customWidth="1"/>
    <col min="16" max="17" width="5.875" style="0" bestFit="1" customWidth="1"/>
    <col min="18" max="18" width="5.1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120</v>
      </c>
      <c r="C2">
        <v>143</v>
      </c>
      <c r="D2" s="2">
        <f>F2/E2</f>
        <v>0.28365384615384615</v>
      </c>
      <c r="E2">
        <v>624</v>
      </c>
      <c r="F2">
        <v>177</v>
      </c>
      <c r="G2">
        <v>13</v>
      </c>
      <c r="H2">
        <v>63</v>
      </c>
      <c r="I2" s="2">
        <f>(F2+J2)/(E2+J2+M2)</f>
        <v>0.3155487804878049</v>
      </c>
      <c r="J2">
        <v>30</v>
      </c>
      <c r="K2">
        <v>54</v>
      </c>
      <c r="L2">
        <v>0</v>
      </c>
      <c r="M2">
        <v>2</v>
      </c>
      <c r="N2">
        <v>5</v>
      </c>
      <c r="O2">
        <v>6</v>
      </c>
      <c r="P2" s="2">
        <v>0.269</v>
      </c>
      <c r="Q2" s="2">
        <v>0.438</v>
      </c>
      <c r="R2" s="2">
        <f>I2+Q2</f>
        <v>0.7535487804878049</v>
      </c>
    </row>
    <row r="3" spans="1:18" ht="13.5">
      <c r="A3">
        <v>2</v>
      </c>
      <c r="B3" t="s">
        <v>206</v>
      </c>
      <c r="C3">
        <v>144</v>
      </c>
      <c r="D3" s="2">
        <f aca="true" t="shared" si="0" ref="D3:D21">F3/E3</f>
        <v>0.27677100494233936</v>
      </c>
      <c r="E3">
        <v>607</v>
      </c>
      <c r="F3">
        <v>168</v>
      </c>
      <c r="G3">
        <v>20</v>
      </c>
      <c r="H3">
        <v>63</v>
      </c>
      <c r="I3" s="2">
        <f aca="true" t="shared" si="1" ref="I3:I21">(F3+J3)/(E3+J3+M3)</f>
        <v>0.32098765432098764</v>
      </c>
      <c r="J3">
        <v>40</v>
      </c>
      <c r="K3">
        <v>56</v>
      </c>
      <c r="L3">
        <v>0</v>
      </c>
      <c r="M3">
        <v>1</v>
      </c>
      <c r="N3">
        <v>6</v>
      </c>
      <c r="O3">
        <v>13</v>
      </c>
      <c r="P3" s="2">
        <v>0.26</v>
      </c>
      <c r="Q3" s="2">
        <v>0.463</v>
      </c>
      <c r="R3" s="2">
        <f aca="true" t="shared" si="2" ref="R3:R21">I3+Q3</f>
        <v>0.7839876543209876</v>
      </c>
    </row>
    <row r="4" spans="1:18" ht="13.5">
      <c r="A4">
        <v>3</v>
      </c>
      <c r="B4" t="s">
        <v>158</v>
      </c>
      <c r="C4">
        <v>142</v>
      </c>
      <c r="D4" s="2">
        <f t="shared" si="0"/>
        <v>0.31896551724137934</v>
      </c>
      <c r="E4">
        <v>580</v>
      </c>
      <c r="F4">
        <v>185</v>
      </c>
      <c r="G4">
        <v>38</v>
      </c>
      <c r="H4">
        <v>102</v>
      </c>
      <c r="I4" s="2">
        <f t="shared" si="1"/>
        <v>0.36741214057507987</v>
      </c>
      <c r="J4">
        <v>45</v>
      </c>
      <c r="K4">
        <v>32</v>
      </c>
      <c r="L4">
        <v>0</v>
      </c>
      <c r="M4">
        <v>1</v>
      </c>
      <c r="N4">
        <v>0</v>
      </c>
      <c r="O4">
        <v>1</v>
      </c>
      <c r="P4" s="2">
        <v>0.283</v>
      </c>
      <c r="Q4" s="2">
        <v>0.628</v>
      </c>
      <c r="R4" s="2">
        <f t="shared" si="2"/>
        <v>0.9954121405750799</v>
      </c>
    </row>
    <row r="5" spans="1:18" ht="13.5">
      <c r="A5">
        <v>4</v>
      </c>
      <c r="B5" t="s">
        <v>207</v>
      </c>
      <c r="C5">
        <v>144</v>
      </c>
      <c r="D5" s="2">
        <f t="shared" si="0"/>
        <v>0.24283305227655985</v>
      </c>
      <c r="E5">
        <v>593</v>
      </c>
      <c r="F5">
        <v>144</v>
      </c>
      <c r="G5">
        <v>44</v>
      </c>
      <c r="H5">
        <v>114</v>
      </c>
      <c r="I5" s="2">
        <f t="shared" si="1"/>
        <v>0.26504065040650404</v>
      </c>
      <c r="J5">
        <v>19</v>
      </c>
      <c r="K5">
        <v>63</v>
      </c>
      <c r="L5">
        <v>0</v>
      </c>
      <c r="M5">
        <v>3</v>
      </c>
      <c r="N5">
        <v>1</v>
      </c>
      <c r="O5">
        <v>5</v>
      </c>
      <c r="P5" s="2">
        <v>0.253</v>
      </c>
      <c r="Q5" s="2">
        <v>0.511</v>
      </c>
      <c r="R5" s="2">
        <f t="shared" si="2"/>
        <v>0.776040650406504</v>
      </c>
    </row>
    <row r="6" spans="1:18" ht="13.5">
      <c r="A6">
        <v>5</v>
      </c>
      <c r="B6" t="s">
        <v>124</v>
      </c>
      <c r="C6">
        <v>144</v>
      </c>
      <c r="D6" s="2">
        <f t="shared" si="0"/>
        <v>0.28990825688073396</v>
      </c>
      <c r="E6">
        <v>545</v>
      </c>
      <c r="F6">
        <v>158</v>
      </c>
      <c r="G6">
        <v>32</v>
      </c>
      <c r="H6">
        <v>85</v>
      </c>
      <c r="I6" s="2">
        <f t="shared" si="1"/>
        <v>0.35225375626043404</v>
      </c>
      <c r="J6">
        <v>53</v>
      </c>
      <c r="K6">
        <v>55</v>
      </c>
      <c r="L6">
        <v>0</v>
      </c>
      <c r="M6">
        <v>1</v>
      </c>
      <c r="N6">
        <v>0</v>
      </c>
      <c r="O6">
        <v>5</v>
      </c>
      <c r="P6" s="2">
        <v>0.314</v>
      </c>
      <c r="Q6" s="2">
        <v>0.521</v>
      </c>
      <c r="R6" s="2">
        <f t="shared" si="2"/>
        <v>0.8732537562604341</v>
      </c>
    </row>
    <row r="7" spans="1:18" ht="13.5">
      <c r="A7">
        <v>6</v>
      </c>
      <c r="B7" t="s">
        <v>188</v>
      </c>
      <c r="C7">
        <v>143</v>
      </c>
      <c r="D7" s="2">
        <f t="shared" si="0"/>
        <v>0.2765567765567766</v>
      </c>
      <c r="E7">
        <v>546</v>
      </c>
      <c r="F7">
        <v>151</v>
      </c>
      <c r="G7">
        <v>15</v>
      </c>
      <c r="H7">
        <v>52</v>
      </c>
      <c r="I7" s="2">
        <f t="shared" si="1"/>
        <v>0.3236301369863014</v>
      </c>
      <c r="J7">
        <v>38</v>
      </c>
      <c r="K7">
        <v>52</v>
      </c>
      <c r="L7">
        <v>0</v>
      </c>
      <c r="M7">
        <v>0</v>
      </c>
      <c r="N7">
        <v>8</v>
      </c>
      <c r="O7">
        <v>18</v>
      </c>
      <c r="P7" s="2">
        <v>0.318</v>
      </c>
      <c r="Q7" s="2">
        <v>0.425</v>
      </c>
      <c r="R7" s="2">
        <f t="shared" si="2"/>
        <v>0.7486301369863013</v>
      </c>
    </row>
    <row r="8" spans="1:18" ht="13.5">
      <c r="A8">
        <v>7</v>
      </c>
      <c r="B8" t="s">
        <v>135</v>
      </c>
      <c r="C8">
        <v>143</v>
      </c>
      <c r="D8" s="2">
        <f t="shared" si="0"/>
        <v>0.20326678765880218</v>
      </c>
      <c r="E8">
        <v>551</v>
      </c>
      <c r="F8">
        <v>112</v>
      </c>
      <c r="G8">
        <v>18</v>
      </c>
      <c r="H8">
        <v>63</v>
      </c>
      <c r="I8" s="2">
        <f t="shared" si="1"/>
        <v>0.229020979020979</v>
      </c>
      <c r="J8">
        <v>19</v>
      </c>
      <c r="K8">
        <v>75</v>
      </c>
      <c r="L8">
        <v>0</v>
      </c>
      <c r="M8">
        <v>2</v>
      </c>
      <c r="N8">
        <v>0</v>
      </c>
      <c r="O8">
        <v>16</v>
      </c>
      <c r="P8" s="2">
        <v>0.273</v>
      </c>
      <c r="Q8" s="2">
        <v>0.345</v>
      </c>
      <c r="R8" s="2">
        <f t="shared" si="2"/>
        <v>0.5740209790209789</v>
      </c>
    </row>
    <row r="9" spans="1:18" ht="13.5">
      <c r="A9">
        <v>8</v>
      </c>
      <c r="B9" t="s">
        <v>200</v>
      </c>
      <c r="C9">
        <v>144</v>
      </c>
      <c r="D9" s="2">
        <f t="shared" si="0"/>
        <v>0.25</v>
      </c>
      <c r="E9">
        <v>548</v>
      </c>
      <c r="F9">
        <v>137</v>
      </c>
      <c r="G9">
        <v>37</v>
      </c>
      <c r="H9">
        <v>77</v>
      </c>
      <c r="I9" s="2">
        <f t="shared" si="1"/>
        <v>0.2621184919210054</v>
      </c>
      <c r="J9">
        <v>9</v>
      </c>
      <c r="K9">
        <v>56</v>
      </c>
      <c r="L9">
        <v>0</v>
      </c>
      <c r="M9">
        <v>0</v>
      </c>
      <c r="N9">
        <v>11</v>
      </c>
      <c r="O9">
        <v>0</v>
      </c>
      <c r="P9" s="2">
        <v>0.289</v>
      </c>
      <c r="Q9" s="2">
        <v>0.513</v>
      </c>
      <c r="R9" s="2">
        <f t="shared" si="2"/>
        <v>0.7751184919210055</v>
      </c>
    </row>
    <row r="10" spans="1:18" ht="13.5">
      <c r="A10" s="1">
        <v>9</v>
      </c>
      <c r="B10" t="s">
        <v>166</v>
      </c>
      <c r="C10">
        <v>132</v>
      </c>
      <c r="D10" s="2">
        <f t="shared" si="0"/>
        <v>0.24367088607594936</v>
      </c>
      <c r="E10">
        <v>316</v>
      </c>
      <c r="F10">
        <v>77</v>
      </c>
      <c r="G10">
        <v>3</v>
      </c>
      <c r="H10">
        <v>18</v>
      </c>
      <c r="I10" s="2">
        <f t="shared" si="1"/>
        <v>0.27134146341463417</v>
      </c>
      <c r="J10">
        <v>12</v>
      </c>
      <c r="K10">
        <v>36</v>
      </c>
      <c r="L10">
        <v>3</v>
      </c>
      <c r="M10">
        <v>0</v>
      </c>
      <c r="N10">
        <v>1</v>
      </c>
      <c r="O10">
        <v>8</v>
      </c>
      <c r="P10" s="2">
        <v>0.246</v>
      </c>
      <c r="Q10" s="2">
        <v>0.354</v>
      </c>
      <c r="R10" s="2">
        <f t="shared" si="2"/>
        <v>0.6253414634146341</v>
      </c>
    </row>
    <row r="11" spans="1:18" ht="13.5">
      <c r="A11" s="1" t="s">
        <v>1</v>
      </c>
      <c r="B11" t="s">
        <v>208</v>
      </c>
      <c r="C11">
        <v>2</v>
      </c>
      <c r="D11" s="2">
        <f t="shared" si="0"/>
        <v>0</v>
      </c>
      <c r="E11">
        <v>2</v>
      </c>
      <c r="F11">
        <v>0</v>
      </c>
      <c r="G11">
        <v>0</v>
      </c>
      <c r="H11">
        <v>0</v>
      </c>
      <c r="I11" s="2">
        <f t="shared" si="1"/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s="2">
        <v>0</v>
      </c>
      <c r="Q11" s="2">
        <v>0</v>
      </c>
      <c r="R11" s="2">
        <f t="shared" si="2"/>
        <v>0</v>
      </c>
    </row>
    <row r="12" spans="1:18" ht="13.5">
      <c r="A12" s="1" t="s">
        <v>1</v>
      </c>
      <c r="B12" t="s">
        <v>175</v>
      </c>
      <c r="C12">
        <v>79</v>
      </c>
      <c r="D12" s="2">
        <f t="shared" si="0"/>
        <v>0.24358974358974358</v>
      </c>
      <c r="E12">
        <v>78</v>
      </c>
      <c r="F12">
        <v>19</v>
      </c>
      <c r="G12">
        <v>0</v>
      </c>
      <c r="H12">
        <v>1</v>
      </c>
      <c r="I12" s="2">
        <f t="shared" si="1"/>
        <v>0.2804878048780488</v>
      </c>
      <c r="J12">
        <v>4</v>
      </c>
      <c r="K12">
        <v>9</v>
      </c>
      <c r="L12">
        <v>0</v>
      </c>
      <c r="M12">
        <v>0</v>
      </c>
      <c r="N12">
        <v>0</v>
      </c>
      <c r="O12">
        <v>0</v>
      </c>
      <c r="P12" s="2">
        <v>0.333</v>
      </c>
      <c r="Q12" s="2">
        <v>0.295</v>
      </c>
      <c r="R12" s="2">
        <f t="shared" si="2"/>
        <v>0.5754878048780487</v>
      </c>
    </row>
    <row r="13" spans="1:18" ht="13.5">
      <c r="A13" s="1" t="s">
        <v>1</v>
      </c>
      <c r="B13" t="s">
        <v>132</v>
      </c>
      <c r="C13">
        <v>1</v>
      </c>
      <c r="D13" s="2">
        <f t="shared" si="0"/>
        <v>0.5</v>
      </c>
      <c r="E13">
        <v>2</v>
      </c>
      <c r="F13">
        <v>1</v>
      </c>
      <c r="G13">
        <v>1</v>
      </c>
      <c r="H13">
        <v>1</v>
      </c>
      <c r="I13" s="2">
        <f t="shared" si="1"/>
        <v>0.5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s="2">
        <v>0</v>
      </c>
      <c r="Q13" s="2">
        <v>2</v>
      </c>
      <c r="R13" s="2">
        <f t="shared" si="2"/>
        <v>2.5</v>
      </c>
    </row>
    <row r="14" spans="1:18" ht="13.5">
      <c r="A14" s="1" t="s">
        <v>1</v>
      </c>
      <c r="B14" t="s">
        <v>131</v>
      </c>
      <c r="C14">
        <v>5</v>
      </c>
      <c r="D14" s="2">
        <f t="shared" si="0"/>
        <v>0.2</v>
      </c>
      <c r="E14">
        <v>10</v>
      </c>
      <c r="F14">
        <v>2</v>
      </c>
      <c r="G14">
        <v>0</v>
      </c>
      <c r="H14">
        <v>1</v>
      </c>
      <c r="I14" s="2">
        <f t="shared" si="1"/>
        <v>0.2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 s="2">
        <v>0.333</v>
      </c>
      <c r="Q14" s="2">
        <v>0.2</v>
      </c>
      <c r="R14" s="2">
        <f t="shared" si="2"/>
        <v>0.4</v>
      </c>
    </row>
    <row r="15" spans="1:18" ht="13.5">
      <c r="A15" s="1" t="s">
        <v>1</v>
      </c>
      <c r="B15" t="s">
        <v>129</v>
      </c>
      <c r="C15">
        <v>3</v>
      </c>
      <c r="D15" s="2">
        <f t="shared" si="0"/>
        <v>0.5</v>
      </c>
      <c r="E15">
        <v>4</v>
      </c>
      <c r="F15">
        <v>2</v>
      </c>
      <c r="G15">
        <v>1</v>
      </c>
      <c r="H15">
        <v>1</v>
      </c>
      <c r="I15" s="2">
        <f t="shared" si="1"/>
        <v>0.5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s="2">
        <v>0</v>
      </c>
      <c r="Q15" s="2">
        <v>1.25</v>
      </c>
      <c r="R15" s="2">
        <f t="shared" si="2"/>
        <v>1.75</v>
      </c>
    </row>
    <row r="16" spans="1:18" ht="13.5">
      <c r="A16" s="1" t="s">
        <v>1</v>
      </c>
      <c r="B16" t="s">
        <v>128</v>
      </c>
      <c r="C16">
        <v>76</v>
      </c>
      <c r="D16" s="2">
        <f t="shared" si="0"/>
        <v>0.2222222222222222</v>
      </c>
      <c r="E16">
        <v>45</v>
      </c>
      <c r="F16">
        <v>10</v>
      </c>
      <c r="G16">
        <v>0</v>
      </c>
      <c r="H16">
        <v>1</v>
      </c>
      <c r="I16" s="2">
        <f t="shared" si="1"/>
        <v>0.2391304347826087</v>
      </c>
      <c r="J16">
        <v>1</v>
      </c>
      <c r="K16">
        <v>4</v>
      </c>
      <c r="L16">
        <v>0</v>
      </c>
      <c r="M16">
        <v>0</v>
      </c>
      <c r="N16">
        <v>1</v>
      </c>
      <c r="O16">
        <v>1</v>
      </c>
      <c r="P16" s="2">
        <v>0.231</v>
      </c>
      <c r="Q16" s="2">
        <v>0.333</v>
      </c>
      <c r="R16" s="2">
        <f t="shared" si="2"/>
        <v>0.5721304347826087</v>
      </c>
    </row>
    <row r="17" spans="1:18" ht="13.5">
      <c r="A17" s="1" t="s">
        <v>1</v>
      </c>
      <c r="B17" t="s">
        <v>163</v>
      </c>
      <c r="C17" s="11" t="s">
        <v>154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3.5">
      <c r="A18" s="1" t="s">
        <v>61</v>
      </c>
      <c r="B18" t="s">
        <v>160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130</v>
      </c>
      <c r="C19" s="11" t="s">
        <v>154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3.5">
      <c r="A20" s="1" t="s">
        <v>61</v>
      </c>
      <c r="B20" t="s">
        <v>136</v>
      </c>
      <c r="C20" s="11" t="s">
        <v>154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61</v>
      </c>
      <c r="B21" t="s">
        <v>209</v>
      </c>
      <c r="C21">
        <v>23</v>
      </c>
      <c r="D21" s="2">
        <f t="shared" si="0"/>
        <v>0.13793103448275862</v>
      </c>
      <c r="E21">
        <v>29</v>
      </c>
      <c r="F21">
        <v>4</v>
      </c>
      <c r="G21">
        <v>0</v>
      </c>
      <c r="H21">
        <v>1</v>
      </c>
      <c r="I21" s="2">
        <f t="shared" si="1"/>
        <v>0.1935483870967742</v>
      </c>
      <c r="J21">
        <v>2</v>
      </c>
      <c r="K21">
        <v>0</v>
      </c>
      <c r="L21">
        <v>0</v>
      </c>
      <c r="M21">
        <v>0</v>
      </c>
      <c r="N21">
        <v>2</v>
      </c>
      <c r="O21">
        <v>0</v>
      </c>
      <c r="P21" s="2">
        <v>0.333</v>
      </c>
      <c r="Q21" s="2">
        <v>0.172</v>
      </c>
      <c r="R21" s="2">
        <f t="shared" si="2"/>
        <v>0.3655483870967742</v>
      </c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210</v>
      </c>
      <c r="C25">
        <v>28</v>
      </c>
      <c r="D25" s="3">
        <f>R25/J25*9</f>
        <v>3.7821011673151745</v>
      </c>
      <c r="E25">
        <v>9</v>
      </c>
      <c r="F25">
        <v>12</v>
      </c>
      <c r="G25">
        <v>0</v>
      </c>
      <c r="H25">
        <v>0</v>
      </c>
      <c r="I25" s="2">
        <f>E25/(E25+F25)</f>
        <v>0.42857142857142855</v>
      </c>
      <c r="J25" s="7">
        <v>171.33333333333334</v>
      </c>
      <c r="K25">
        <v>1</v>
      </c>
      <c r="L25">
        <v>164</v>
      </c>
      <c r="M25">
        <v>67</v>
      </c>
      <c r="N25">
        <v>30</v>
      </c>
      <c r="O25">
        <v>5</v>
      </c>
      <c r="P25">
        <v>12</v>
      </c>
      <c r="Q25">
        <v>76</v>
      </c>
      <c r="R25">
        <v>72</v>
      </c>
      <c r="S25" s="3">
        <f>(L25+N25)/J25</f>
        <v>1.132295719844358</v>
      </c>
      <c r="T25" s="3">
        <f>M25/J25*9</f>
        <v>3.519455252918288</v>
      </c>
    </row>
    <row r="26" spans="1:20" ht="13.5">
      <c r="A26" s="1" t="s">
        <v>62</v>
      </c>
      <c r="B26" t="s">
        <v>141</v>
      </c>
      <c r="C26">
        <v>28</v>
      </c>
      <c r="D26" s="3">
        <f aca="true" t="shared" si="3" ref="D26:D40">R26/J26*9</f>
        <v>3.5680473372781067</v>
      </c>
      <c r="E26">
        <v>13</v>
      </c>
      <c r="F26">
        <v>9</v>
      </c>
      <c r="G26">
        <v>0</v>
      </c>
      <c r="H26">
        <v>0</v>
      </c>
      <c r="I26" s="2">
        <f aca="true" t="shared" si="4" ref="I26:I39">E26/(E26+F26)</f>
        <v>0.5909090909090909</v>
      </c>
      <c r="J26" s="7">
        <v>169</v>
      </c>
      <c r="K26">
        <v>2</v>
      </c>
      <c r="L26">
        <v>175</v>
      </c>
      <c r="M26">
        <v>115</v>
      </c>
      <c r="N26">
        <v>46</v>
      </c>
      <c r="O26">
        <v>2</v>
      </c>
      <c r="P26">
        <v>11</v>
      </c>
      <c r="Q26">
        <v>70</v>
      </c>
      <c r="R26">
        <v>67</v>
      </c>
      <c r="S26" s="3">
        <f aca="true" t="shared" si="5" ref="S26:S40">(L26+N26)/J26</f>
        <v>1.3076923076923077</v>
      </c>
      <c r="T26" s="3">
        <f aca="true" t="shared" si="6" ref="T26:T40">M26/J26*9</f>
        <v>6.124260355029586</v>
      </c>
    </row>
    <row r="27" spans="1:20" ht="13.5">
      <c r="A27" s="1" t="s">
        <v>62</v>
      </c>
      <c r="B27" t="s">
        <v>180</v>
      </c>
      <c r="C27">
        <v>27</v>
      </c>
      <c r="D27" s="3">
        <f t="shared" si="3"/>
        <v>4.228915662650603</v>
      </c>
      <c r="E27">
        <v>15</v>
      </c>
      <c r="F27">
        <v>7</v>
      </c>
      <c r="G27">
        <v>0</v>
      </c>
      <c r="H27">
        <v>0</v>
      </c>
      <c r="I27" s="2">
        <f t="shared" si="4"/>
        <v>0.6818181818181818</v>
      </c>
      <c r="J27" s="7">
        <v>166</v>
      </c>
      <c r="K27">
        <v>2</v>
      </c>
      <c r="L27">
        <v>170</v>
      </c>
      <c r="M27">
        <v>53</v>
      </c>
      <c r="N27">
        <v>28</v>
      </c>
      <c r="O27">
        <v>5</v>
      </c>
      <c r="P27">
        <v>24</v>
      </c>
      <c r="Q27">
        <v>79</v>
      </c>
      <c r="R27">
        <v>78</v>
      </c>
      <c r="S27" s="3">
        <f t="shared" si="5"/>
        <v>1.1927710843373494</v>
      </c>
      <c r="T27" s="3">
        <f t="shared" si="6"/>
        <v>2.873493975903614</v>
      </c>
    </row>
    <row r="28" spans="1:20" ht="13.5">
      <c r="A28" s="1" t="s">
        <v>62</v>
      </c>
      <c r="B28" t="s">
        <v>211</v>
      </c>
      <c r="C28">
        <v>27</v>
      </c>
      <c r="D28" s="3">
        <f t="shared" si="3"/>
        <v>4.640625</v>
      </c>
      <c r="E28">
        <v>7</v>
      </c>
      <c r="F28">
        <v>8</v>
      </c>
      <c r="G28">
        <v>0</v>
      </c>
      <c r="H28">
        <v>0</v>
      </c>
      <c r="I28" s="2">
        <f t="shared" si="4"/>
        <v>0.4666666666666667</v>
      </c>
      <c r="J28" s="7">
        <v>149.33333333333334</v>
      </c>
      <c r="K28">
        <v>1</v>
      </c>
      <c r="L28">
        <v>158</v>
      </c>
      <c r="M28">
        <v>65</v>
      </c>
      <c r="N28">
        <v>54</v>
      </c>
      <c r="O28">
        <v>4</v>
      </c>
      <c r="P28">
        <v>9</v>
      </c>
      <c r="Q28">
        <v>78</v>
      </c>
      <c r="R28">
        <v>77</v>
      </c>
      <c r="S28" s="3">
        <f t="shared" si="5"/>
        <v>1.419642857142857</v>
      </c>
      <c r="T28" s="3">
        <f t="shared" si="6"/>
        <v>3.917410714285714</v>
      </c>
    </row>
    <row r="29" spans="1:20" ht="13.5">
      <c r="A29" s="1" t="s">
        <v>62</v>
      </c>
      <c r="B29" t="s">
        <v>152</v>
      </c>
      <c r="C29">
        <v>12</v>
      </c>
      <c r="D29" s="3">
        <f t="shared" si="3"/>
        <v>4.95</v>
      </c>
      <c r="E29">
        <v>6</v>
      </c>
      <c r="F29">
        <v>3</v>
      </c>
      <c r="G29">
        <v>0</v>
      </c>
      <c r="H29">
        <v>0</v>
      </c>
      <c r="I29" s="2">
        <f t="shared" si="4"/>
        <v>0.6666666666666666</v>
      </c>
      <c r="J29" s="7">
        <v>60</v>
      </c>
      <c r="K29">
        <v>0</v>
      </c>
      <c r="L29">
        <v>74</v>
      </c>
      <c r="M29">
        <v>12</v>
      </c>
      <c r="N29">
        <v>17</v>
      </c>
      <c r="O29">
        <v>2</v>
      </c>
      <c r="P29">
        <v>4</v>
      </c>
      <c r="Q29">
        <v>35</v>
      </c>
      <c r="R29">
        <v>33</v>
      </c>
      <c r="S29" s="3">
        <f t="shared" si="5"/>
        <v>1.5166666666666666</v>
      </c>
      <c r="T29" s="3">
        <f t="shared" si="6"/>
        <v>1.8</v>
      </c>
    </row>
    <row r="30" spans="1:20" ht="13.5">
      <c r="A30" s="1" t="s">
        <v>66</v>
      </c>
      <c r="B30" t="s">
        <v>153</v>
      </c>
      <c r="C30">
        <v>16</v>
      </c>
      <c r="D30" s="3">
        <f t="shared" si="3"/>
        <v>4.6465116279069765</v>
      </c>
      <c r="E30">
        <v>1</v>
      </c>
      <c r="F30">
        <v>4</v>
      </c>
      <c r="G30">
        <v>0</v>
      </c>
      <c r="H30">
        <v>0</v>
      </c>
      <c r="I30" s="2">
        <f t="shared" si="4"/>
        <v>0.2</v>
      </c>
      <c r="J30" s="7">
        <v>71.66666666666667</v>
      </c>
      <c r="K30">
        <v>0</v>
      </c>
      <c r="L30">
        <v>81</v>
      </c>
      <c r="M30">
        <v>25</v>
      </c>
      <c r="N30">
        <v>21</v>
      </c>
      <c r="O30">
        <v>3</v>
      </c>
      <c r="P30">
        <v>8</v>
      </c>
      <c r="Q30">
        <v>39</v>
      </c>
      <c r="R30">
        <v>37</v>
      </c>
      <c r="S30" s="3">
        <f t="shared" si="5"/>
        <v>1.4232558139534883</v>
      </c>
      <c r="T30" s="3">
        <f t="shared" si="6"/>
        <v>3.1395348837209296</v>
      </c>
    </row>
    <row r="31" spans="1:20" ht="13.5">
      <c r="A31" s="1" t="s">
        <v>63</v>
      </c>
      <c r="B31" t="s">
        <v>144</v>
      </c>
      <c r="C31">
        <v>49</v>
      </c>
      <c r="D31" s="3">
        <f t="shared" si="3"/>
        <v>4.129411764705882</v>
      </c>
      <c r="E31">
        <v>9</v>
      </c>
      <c r="F31">
        <v>5</v>
      </c>
      <c r="G31">
        <v>2</v>
      </c>
      <c r="H31">
        <v>7</v>
      </c>
      <c r="I31" s="2">
        <f t="shared" si="4"/>
        <v>0.6428571428571429</v>
      </c>
      <c r="J31" s="7">
        <v>85</v>
      </c>
      <c r="K31">
        <v>0</v>
      </c>
      <c r="L31">
        <v>96</v>
      </c>
      <c r="M31">
        <v>31</v>
      </c>
      <c r="N31">
        <v>11</v>
      </c>
      <c r="O31">
        <v>1</v>
      </c>
      <c r="P31">
        <v>8</v>
      </c>
      <c r="Q31">
        <v>40</v>
      </c>
      <c r="R31">
        <v>39</v>
      </c>
      <c r="S31" s="3">
        <f t="shared" si="5"/>
        <v>1.2588235294117647</v>
      </c>
      <c r="T31" s="3">
        <f t="shared" si="6"/>
        <v>3.2823529411764705</v>
      </c>
    </row>
    <row r="32" spans="1:20" ht="13.5">
      <c r="A32" s="1" t="s">
        <v>63</v>
      </c>
      <c r="B32" t="s">
        <v>168</v>
      </c>
      <c r="C32">
        <v>26</v>
      </c>
      <c r="D32" s="3">
        <f t="shared" si="3"/>
        <v>2.7757009345794397</v>
      </c>
      <c r="E32">
        <v>3</v>
      </c>
      <c r="F32">
        <v>1</v>
      </c>
      <c r="G32">
        <v>1</v>
      </c>
      <c r="H32">
        <v>2</v>
      </c>
      <c r="I32" s="2">
        <f t="shared" si="4"/>
        <v>0.75</v>
      </c>
      <c r="J32" s="7">
        <v>35.666666666666664</v>
      </c>
      <c r="K32">
        <v>0</v>
      </c>
      <c r="L32">
        <v>42</v>
      </c>
      <c r="M32">
        <v>10</v>
      </c>
      <c r="N32">
        <v>10</v>
      </c>
      <c r="O32">
        <v>0</v>
      </c>
      <c r="P32">
        <v>7</v>
      </c>
      <c r="Q32">
        <v>11</v>
      </c>
      <c r="R32">
        <v>11</v>
      </c>
      <c r="S32" s="3">
        <f t="shared" si="5"/>
        <v>1.457943925233645</v>
      </c>
      <c r="T32" s="3">
        <f t="shared" si="6"/>
        <v>2.5233644859813085</v>
      </c>
    </row>
    <row r="33" spans="1:20" ht="13.5">
      <c r="A33" s="1" t="s">
        <v>63</v>
      </c>
      <c r="B33" t="s">
        <v>146</v>
      </c>
      <c r="C33">
        <v>35</v>
      </c>
      <c r="D33" s="3">
        <f t="shared" si="3"/>
        <v>3.0759493670886076</v>
      </c>
      <c r="E33">
        <v>2</v>
      </c>
      <c r="F33">
        <v>2</v>
      </c>
      <c r="G33">
        <v>0</v>
      </c>
      <c r="H33">
        <v>7</v>
      </c>
      <c r="I33" s="2">
        <f t="shared" si="4"/>
        <v>0.5</v>
      </c>
      <c r="J33" s="7">
        <v>52.666666666666664</v>
      </c>
      <c r="K33">
        <v>0</v>
      </c>
      <c r="L33">
        <v>51</v>
      </c>
      <c r="M33">
        <v>11</v>
      </c>
      <c r="N33">
        <v>9</v>
      </c>
      <c r="O33">
        <v>0</v>
      </c>
      <c r="P33">
        <v>4</v>
      </c>
      <c r="Q33">
        <v>19</v>
      </c>
      <c r="R33">
        <v>18</v>
      </c>
      <c r="S33" s="3">
        <f t="shared" si="5"/>
        <v>1.139240506329114</v>
      </c>
      <c r="T33" s="3">
        <f t="shared" si="6"/>
        <v>1.879746835443038</v>
      </c>
    </row>
    <row r="34" spans="1:20" ht="13.5">
      <c r="A34" s="1" t="s">
        <v>67</v>
      </c>
      <c r="B34" t="s">
        <v>212</v>
      </c>
      <c r="C34">
        <v>17</v>
      </c>
      <c r="D34" s="3">
        <f t="shared" si="3"/>
        <v>2.739130434782609</v>
      </c>
      <c r="E34">
        <v>0</v>
      </c>
      <c r="F34">
        <v>0</v>
      </c>
      <c r="G34">
        <v>1</v>
      </c>
      <c r="H34">
        <v>3</v>
      </c>
      <c r="I34" s="2" t="e">
        <f t="shared" si="4"/>
        <v>#DIV/0!</v>
      </c>
      <c r="J34" s="7">
        <v>23</v>
      </c>
      <c r="K34">
        <v>0</v>
      </c>
      <c r="L34">
        <v>21</v>
      </c>
      <c r="M34">
        <v>5</v>
      </c>
      <c r="N34">
        <v>3</v>
      </c>
      <c r="O34">
        <v>1</v>
      </c>
      <c r="P34">
        <v>3</v>
      </c>
      <c r="Q34">
        <v>8</v>
      </c>
      <c r="R34">
        <v>7</v>
      </c>
      <c r="S34" s="3">
        <f t="shared" si="5"/>
        <v>1.0434782608695652</v>
      </c>
      <c r="T34" s="3">
        <f t="shared" si="6"/>
        <v>1.9565217391304348</v>
      </c>
    </row>
    <row r="35" spans="1:20" ht="13.5">
      <c r="A35" s="1" t="s">
        <v>64</v>
      </c>
      <c r="B35" t="s">
        <v>169</v>
      </c>
      <c r="C35">
        <v>42</v>
      </c>
      <c r="D35" s="3">
        <f t="shared" si="3"/>
        <v>2.477064220183486</v>
      </c>
      <c r="E35">
        <v>5</v>
      </c>
      <c r="F35">
        <v>3</v>
      </c>
      <c r="G35">
        <v>0</v>
      </c>
      <c r="H35">
        <v>5</v>
      </c>
      <c r="I35" s="2">
        <f t="shared" si="4"/>
        <v>0.625</v>
      </c>
      <c r="J35" s="7">
        <v>72.66666666666667</v>
      </c>
      <c r="K35">
        <v>0</v>
      </c>
      <c r="L35">
        <v>69</v>
      </c>
      <c r="M35">
        <v>28</v>
      </c>
      <c r="N35">
        <v>10</v>
      </c>
      <c r="O35">
        <v>0</v>
      </c>
      <c r="P35">
        <v>7</v>
      </c>
      <c r="Q35">
        <v>21</v>
      </c>
      <c r="R35">
        <v>20</v>
      </c>
      <c r="S35" s="3">
        <f t="shared" si="5"/>
        <v>1.0871559633027523</v>
      </c>
      <c r="T35" s="3">
        <f t="shared" si="6"/>
        <v>3.4678899082568804</v>
      </c>
    </row>
    <row r="36" spans="1:20" ht="13.5">
      <c r="A36" s="1" t="s">
        <v>65</v>
      </c>
      <c r="B36" t="s">
        <v>148</v>
      </c>
      <c r="C36">
        <v>45</v>
      </c>
      <c r="D36" s="3">
        <f t="shared" si="3"/>
        <v>2.454545454545455</v>
      </c>
      <c r="E36">
        <v>1</v>
      </c>
      <c r="F36">
        <v>1</v>
      </c>
      <c r="G36">
        <v>37</v>
      </c>
      <c r="H36">
        <v>2</v>
      </c>
      <c r="I36" s="2">
        <f t="shared" si="4"/>
        <v>0.5</v>
      </c>
      <c r="J36" s="7">
        <v>58.666666666666664</v>
      </c>
      <c r="K36">
        <v>0</v>
      </c>
      <c r="L36">
        <v>60</v>
      </c>
      <c r="M36">
        <v>16</v>
      </c>
      <c r="N36">
        <v>11</v>
      </c>
      <c r="O36">
        <v>2</v>
      </c>
      <c r="P36">
        <v>1</v>
      </c>
      <c r="Q36">
        <v>16</v>
      </c>
      <c r="R36">
        <v>16</v>
      </c>
      <c r="S36" s="3">
        <f t="shared" si="5"/>
        <v>1.2102272727272727</v>
      </c>
      <c r="T36" s="3">
        <f t="shared" si="6"/>
        <v>2.454545454545455</v>
      </c>
    </row>
    <row r="37" spans="1:20" ht="13.5">
      <c r="A37" s="1" t="s">
        <v>61</v>
      </c>
      <c r="B37" t="s">
        <v>142</v>
      </c>
      <c r="C37">
        <v>17</v>
      </c>
      <c r="D37" s="3">
        <f t="shared" si="3"/>
        <v>3.4892307692307694</v>
      </c>
      <c r="E37">
        <v>8</v>
      </c>
      <c r="F37">
        <v>6</v>
      </c>
      <c r="G37">
        <v>0</v>
      </c>
      <c r="H37">
        <v>0</v>
      </c>
      <c r="I37" s="2">
        <f t="shared" si="4"/>
        <v>0.5714285714285714</v>
      </c>
      <c r="J37" s="7">
        <v>108.33333333333333</v>
      </c>
      <c r="K37">
        <v>1</v>
      </c>
      <c r="L37">
        <v>93</v>
      </c>
      <c r="M37">
        <v>34</v>
      </c>
      <c r="N37">
        <v>16</v>
      </c>
      <c r="O37">
        <v>3</v>
      </c>
      <c r="P37">
        <v>12</v>
      </c>
      <c r="Q37">
        <v>43</v>
      </c>
      <c r="R37">
        <v>42</v>
      </c>
      <c r="S37" s="3">
        <f t="shared" si="5"/>
        <v>1.0061538461538462</v>
      </c>
      <c r="T37" s="3">
        <f t="shared" si="6"/>
        <v>2.824615384615385</v>
      </c>
    </row>
    <row r="38" spans="1:20" ht="13.5">
      <c r="A38" s="1" t="s">
        <v>61</v>
      </c>
      <c r="B38" t="s">
        <v>182</v>
      </c>
      <c r="C38" s="11" t="s">
        <v>155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>
      <c r="A39" s="1" t="s">
        <v>61</v>
      </c>
      <c r="B39" t="s">
        <v>193</v>
      </c>
      <c r="C39">
        <v>27</v>
      </c>
      <c r="D39" s="3">
        <f t="shared" si="3"/>
        <v>3.143835616438356</v>
      </c>
      <c r="E39">
        <v>1</v>
      </c>
      <c r="F39">
        <v>2</v>
      </c>
      <c r="G39">
        <v>0</v>
      </c>
      <c r="H39">
        <v>3</v>
      </c>
      <c r="I39" s="2">
        <f t="shared" si="4"/>
        <v>0.3333333333333333</v>
      </c>
      <c r="J39" s="7">
        <v>48.666666666666664</v>
      </c>
      <c r="K39">
        <v>0</v>
      </c>
      <c r="L39">
        <v>47</v>
      </c>
      <c r="M39">
        <v>11</v>
      </c>
      <c r="N39">
        <v>8</v>
      </c>
      <c r="O39">
        <v>1</v>
      </c>
      <c r="P39">
        <v>4</v>
      </c>
      <c r="Q39">
        <v>18</v>
      </c>
      <c r="R39">
        <v>17</v>
      </c>
      <c r="S39" s="3">
        <f t="shared" si="5"/>
        <v>1.13013698630137</v>
      </c>
      <c r="T39" s="3">
        <f t="shared" si="6"/>
        <v>2.0342465753424657</v>
      </c>
    </row>
    <row r="40" spans="1:20" ht="13.5">
      <c r="A40" s="1" t="s">
        <v>61</v>
      </c>
      <c r="B40" t="s">
        <v>171</v>
      </c>
      <c r="C40">
        <v>6</v>
      </c>
      <c r="D40" s="3">
        <f t="shared" si="3"/>
        <v>4</v>
      </c>
      <c r="E40">
        <v>0</v>
      </c>
      <c r="F40">
        <v>0</v>
      </c>
      <c r="G40">
        <v>0</v>
      </c>
      <c r="H40">
        <v>1</v>
      </c>
      <c r="I40" s="2">
        <v>0</v>
      </c>
      <c r="J40" s="7">
        <v>9</v>
      </c>
      <c r="K40">
        <v>0</v>
      </c>
      <c r="L40">
        <v>11</v>
      </c>
      <c r="M40">
        <v>5</v>
      </c>
      <c r="N40">
        <v>2</v>
      </c>
      <c r="O40">
        <v>0</v>
      </c>
      <c r="P40">
        <v>1</v>
      </c>
      <c r="Q40">
        <v>4</v>
      </c>
      <c r="R40">
        <v>4</v>
      </c>
      <c r="S40" s="3">
        <f t="shared" si="5"/>
        <v>1.4444444444444444</v>
      </c>
      <c r="T40" s="3">
        <f t="shared" si="6"/>
        <v>5</v>
      </c>
    </row>
  </sheetData>
  <mergeCells count="5">
    <mergeCell ref="C38:T38"/>
    <mergeCell ref="C17:R17"/>
    <mergeCell ref="C18:R18"/>
    <mergeCell ref="C19:R19"/>
    <mergeCell ref="C20:R2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C36" sqref="C36:T36"/>
    </sheetView>
  </sheetViews>
  <sheetFormatPr defaultColWidth="9.00390625" defaultRowHeight="13.5"/>
  <cols>
    <col min="1" max="1" width="5.25390625" style="0" bestFit="1" customWidth="1"/>
    <col min="2" max="2" width="21.00390625" style="0" bestFit="1" customWidth="1"/>
    <col min="3" max="8" width="5.25390625" style="0" bestFit="1" customWidth="1"/>
    <col min="9" max="9" width="5.50390625" style="0" customWidth="1"/>
    <col min="10" max="10" width="8.125" style="0" bestFit="1" customWidth="1"/>
    <col min="11" max="18" width="5.25390625" style="0" bestFit="1" customWidth="1"/>
    <col min="19" max="19" width="5.75390625" style="0" bestFit="1" customWidth="1"/>
    <col min="20" max="20" width="7.125" style="0" bestFit="1" customWidth="1"/>
  </cols>
  <sheetData>
    <row r="1" spans="1:18" ht="13.5">
      <c r="A1" t="s">
        <v>0</v>
      </c>
      <c r="C1" t="s">
        <v>12</v>
      </c>
      <c r="D1" t="s">
        <v>2</v>
      </c>
      <c r="E1" t="s">
        <v>3</v>
      </c>
      <c r="F1" t="s">
        <v>4</v>
      </c>
      <c r="G1" t="s">
        <v>26</v>
      </c>
      <c r="H1" t="s">
        <v>5</v>
      </c>
      <c r="I1" t="s">
        <v>6</v>
      </c>
      <c r="J1" t="s">
        <v>23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24</v>
      </c>
      <c r="Q1" t="s">
        <v>25</v>
      </c>
      <c r="R1" t="s">
        <v>13</v>
      </c>
    </row>
    <row r="2" spans="1:18" ht="13.5">
      <c r="A2">
        <v>1</v>
      </c>
      <c r="B2" t="s">
        <v>123</v>
      </c>
      <c r="C2">
        <v>144</v>
      </c>
      <c r="D2" s="2">
        <f>F2/E2</f>
        <v>0.27824267782426776</v>
      </c>
      <c r="E2">
        <v>478</v>
      </c>
      <c r="F2">
        <v>133</v>
      </c>
      <c r="G2">
        <v>7</v>
      </c>
      <c r="H2">
        <v>41</v>
      </c>
      <c r="I2" s="2">
        <f>(F2+J2)/(E2+J2+M2)</f>
        <v>0.34782608695652173</v>
      </c>
      <c r="J2">
        <v>51</v>
      </c>
      <c r="K2">
        <v>37</v>
      </c>
      <c r="L2">
        <v>0</v>
      </c>
      <c r="M2">
        <v>0</v>
      </c>
      <c r="N2">
        <v>22</v>
      </c>
      <c r="O2">
        <v>3</v>
      </c>
      <c r="P2" s="2">
        <v>0.313</v>
      </c>
      <c r="Q2" s="2">
        <v>0.458</v>
      </c>
      <c r="R2" s="2">
        <f>I2+Q2</f>
        <v>0.8058260869565217</v>
      </c>
    </row>
    <row r="3" spans="1:18" ht="13.5">
      <c r="A3">
        <v>2</v>
      </c>
      <c r="B3" t="s">
        <v>195</v>
      </c>
      <c r="C3">
        <v>143</v>
      </c>
      <c r="D3" s="2">
        <f aca="true" t="shared" si="0" ref="D3:D19">F3/E3</f>
        <v>0.24081632653061225</v>
      </c>
      <c r="E3">
        <v>490</v>
      </c>
      <c r="F3">
        <v>118</v>
      </c>
      <c r="G3">
        <v>7</v>
      </c>
      <c r="H3">
        <v>49</v>
      </c>
      <c r="I3" s="2">
        <f aca="true" t="shared" si="1" ref="I3:I19">(F3+J3)/(E3+J3+M3)</f>
        <v>0.2677165354330709</v>
      </c>
      <c r="J3">
        <v>18</v>
      </c>
      <c r="K3">
        <v>45</v>
      </c>
      <c r="L3">
        <v>4</v>
      </c>
      <c r="M3">
        <v>0</v>
      </c>
      <c r="N3">
        <v>18</v>
      </c>
      <c r="O3">
        <v>9</v>
      </c>
      <c r="P3" s="2">
        <v>0.281</v>
      </c>
      <c r="Q3" s="2">
        <v>0.361</v>
      </c>
      <c r="R3" s="2">
        <f aca="true" t="shared" si="2" ref="R3:R19">I3+Q3</f>
        <v>0.6287165354330708</v>
      </c>
    </row>
    <row r="4" spans="1:18" ht="13.5">
      <c r="A4">
        <v>3</v>
      </c>
      <c r="B4" t="s">
        <v>118</v>
      </c>
      <c r="C4">
        <v>143</v>
      </c>
      <c r="D4" s="2">
        <f t="shared" si="0"/>
        <v>0.2684563758389262</v>
      </c>
      <c r="E4">
        <v>596</v>
      </c>
      <c r="F4">
        <v>160</v>
      </c>
      <c r="G4">
        <v>7</v>
      </c>
      <c r="H4">
        <v>63</v>
      </c>
      <c r="I4" s="2">
        <f t="shared" si="1"/>
        <v>0.31825273010920435</v>
      </c>
      <c r="J4">
        <v>44</v>
      </c>
      <c r="K4">
        <v>52</v>
      </c>
      <c r="L4">
        <v>0</v>
      </c>
      <c r="M4">
        <v>1</v>
      </c>
      <c r="N4">
        <v>9</v>
      </c>
      <c r="O4">
        <v>15</v>
      </c>
      <c r="P4" s="2">
        <v>0.241</v>
      </c>
      <c r="Q4" s="2">
        <v>0.389</v>
      </c>
      <c r="R4" s="2">
        <f t="shared" si="2"/>
        <v>0.7072527301092044</v>
      </c>
    </row>
    <row r="5" spans="1:18" ht="13.5">
      <c r="A5">
        <v>4</v>
      </c>
      <c r="B5" t="s">
        <v>120</v>
      </c>
      <c r="C5">
        <v>144</v>
      </c>
      <c r="D5" s="2">
        <f t="shared" si="0"/>
        <v>0.30560271646859083</v>
      </c>
      <c r="E5">
        <v>589</v>
      </c>
      <c r="F5">
        <v>180</v>
      </c>
      <c r="G5">
        <v>18</v>
      </c>
      <c r="H5">
        <v>110</v>
      </c>
      <c r="I5" s="2">
        <f t="shared" si="1"/>
        <v>0.347068145800317</v>
      </c>
      <c r="J5">
        <v>39</v>
      </c>
      <c r="K5">
        <v>50</v>
      </c>
      <c r="L5">
        <v>0</v>
      </c>
      <c r="M5">
        <v>3</v>
      </c>
      <c r="N5">
        <v>6</v>
      </c>
      <c r="O5">
        <v>11</v>
      </c>
      <c r="P5" s="2">
        <v>0.366</v>
      </c>
      <c r="Q5" s="2">
        <v>0.514</v>
      </c>
      <c r="R5" s="2">
        <f t="shared" si="2"/>
        <v>0.861068145800317</v>
      </c>
    </row>
    <row r="6" spans="1:18" ht="13.5">
      <c r="A6">
        <v>5</v>
      </c>
      <c r="B6" t="s">
        <v>159</v>
      </c>
      <c r="C6">
        <v>143</v>
      </c>
      <c r="D6" s="2">
        <f t="shared" si="0"/>
        <v>0.28095238095238095</v>
      </c>
      <c r="E6">
        <v>420</v>
      </c>
      <c r="F6">
        <v>118</v>
      </c>
      <c r="G6">
        <v>5</v>
      </c>
      <c r="H6">
        <v>55</v>
      </c>
      <c r="I6" s="2">
        <f t="shared" si="1"/>
        <v>0.3288888888888889</v>
      </c>
      <c r="J6">
        <v>30</v>
      </c>
      <c r="K6">
        <v>50</v>
      </c>
      <c r="L6">
        <v>0</v>
      </c>
      <c r="M6">
        <v>0</v>
      </c>
      <c r="N6">
        <v>19</v>
      </c>
      <c r="O6">
        <v>3</v>
      </c>
      <c r="P6" s="2">
        <v>0.33</v>
      </c>
      <c r="Q6" s="2">
        <v>0.414</v>
      </c>
      <c r="R6" s="2">
        <f t="shared" si="2"/>
        <v>0.7428888888888889</v>
      </c>
    </row>
    <row r="7" spans="1:18" ht="13.5">
      <c r="A7">
        <v>6</v>
      </c>
      <c r="B7" t="s">
        <v>173</v>
      </c>
      <c r="C7">
        <v>140</v>
      </c>
      <c r="D7" s="2">
        <f t="shared" si="0"/>
        <v>0.2682926829268293</v>
      </c>
      <c r="E7">
        <v>410</v>
      </c>
      <c r="F7">
        <v>110</v>
      </c>
      <c r="G7">
        <v>2</v>
      </c>
      <c r="H7">
        <v>48</v>
      </c>
      <c r="I7" s="2">
        <f t="shared" si="1"/>
        <v>0.3112128146453089</v>
      </c>
      <c r="J7">
        <v>26</v>
      </c>
      <c r="K7">
        <v>39</v>
      </c>
      <c r="L7">
        <v>9</v>
      </c>
      <c r="M7">
        <v>1</v>
      </c>
      <c r="N7">
        <v>20</v>
      </c>
      <c r="O7">
        <v>0</v>
      </c>
      <c r="P7" s="2">
        <v>0.28</v>
      </c>
      <c r="Q7" s="2">
        <v>0.356</v>
      </c>
      <c r="R7" s="2">
        <f t="shared" si="2"/>
        <v>0.6672128146453089</v>
      </c>
    </row>
    <row r="8" spans="1:18" ht="13.5">
      <c r="A8">
        <v>7</v>
      </c>
      <c r="B8" t="s">
        <v>188</v>
      </c>
      <c r="C8">
        <v>143</v>
      </c>
      <c r="D8" s="2">
        <f t="shared" si="0"/>
        <v>0.2523719165085389</v>
      </c>
      <c r="E8">
        <v>527</v>
      </c>
      <c r="F8">
        <v>133</v>
      </c>
      <c r="G8">
        <v>9</v>
      </c>
      <c r="H8">
        <v>66</v>
      </c>
      <c r="I8" s="2">
        <f t="shared" si="1"/>
        <v>0.31896551724137934</v>
      </c>
      <c r="J8">
        <v>52</v>
      </c>
      <c r="K8">
        <v>43</v>
      </c>
      <c r="L8">
        <v>0</v>
      </c>
      <c r="M8">
        <v>1</v>
      </c>
      <c r="N8">
        <v>16</v>
      </c>
      <c r="O8">
        <v>6</v>
      </c>
      <c r="P8" s="2">
        <v>0.246</v>
      </c>
      <c r="Q8" s="2">
        <v>0.38</v>
      </c>
      <c r="R8" s="2">
        <f t="shared" si="2"/>
        <v>0.6989655172413793</v>
      </c>
    </row>
    <row r="9" spans="1:18" ht="13.5">
      <c r="A9">
        <v>8</v>
      </c>
      <c r="B9" t="s">
        <v>160</v>
      </c>
      <c r="C9">
        <v>144</v>
      </c>
      <c r="D9" s="2">
        <f t="shared" si="0"/>
        <v>0.2557544757033248</v>
      </c>
      <c r="E9">
        <v>391</v>
      </c>
      <c r="F9">
        <v>100</v>
      </c>
      <c r="G9">
        <v>0</v>
      </c>
      <c r="H9">
        <v>39</v>
      </c>
      <c r="I9" s="2">
        <f t="shared" si="1"/>
        <v>0.27791563275434245</v>
      </c>
      <c r="J9">
        <v>12</v>
      </c>
      <c r="K9">
        <v>37</v>
      </c>
      <c r="L9">
        <v>4</v>
      </c>
      <c r="M9">
        <v>0</v>
      </c>
      <c r="N9">
        <v>9</v>
      </c>
      <c r="O9">
        <v>18</v>
      </c>
      <c r="P9" s="2">
        <v>0.274</v>
      </c>
      <c r="Q9" s="2">
        <v>0.315</v>
      </c>
      <c r="R9" s="2">
        <f t="shared" si="2"/>
        <v>0.5929156327543424</v>
      </c>
    </row>
    <row r="10" spans="1:18" ht="13.5">
      <c r="A10" s="1">
        <v>9</v>
      </c>
      <c r="B10" t="s">
        <v>213</v>
      </c>
      <c r="C10">
        <v>144</v>
      </c>
      <c r="D10" s="2">
        <f t="shared" si="0"/>
        <v>0.23809523809523808</v>
      </c>
      <c r="E10">
        <v>357</v>
      </c>
      <c r="F10">
        <v>85</v>
      </c>
      <c r="G10">
        <v>24</v>
      </c>
      <c r="H10">
        <v>59</v>
      </c>
      <c r="I10" s="2">
        <f t="shared" si="1"/>
        <v>0.2641509433962264</v>
      </c>
      <c r="J10">
        <v>13</v>
      </c>
      <c r="K10">
        <v>49</v>
      </c>
      <c r="L10">
        <v>0</v>
      </c>
      <c r="M10">
        <v>1</v>
      </c>
      <c r="N10">
        <v>7</v>
      </c>
      <c r="O10">
        <v>4</v>
      </c>
      <c r="P10" s="2">
        <v>0.258</v>
      </c>
      <c r="Q10" s="2">
        <v>0.479</v>
      </c>
      <c r="R10" s="2">
        <f t="shared" si="2"/>
        <v>0.7431509433962264</v>
      </c>
    </row>
    <row r="11" spans="1:18" ht="13.5">
      <c r="A11" s="1" t="s">
        <v>1</v>
      </c>
      <c r="B11" t="s">
        <v>214</v>
      </c>
      <c r="C11">
        <v>125</v>
      </c>
      <c r="D11" s="2">
        <f t="shared" si="0"/>
        <v>0.3333333333333333</v>
      </c>
      <c r="E11">
        <v>231</v>
      </c>
      <c r="F11">
        <v>77</v>
      </c>
      <c r="G11">
        <v>19</v>
      </c>
      <c r="H11">
        <v>53</v>
      </c>
      <c r="I11" s="2">
        <f t="shared" si="1"/>
        <v>0.3937007874015748</v>
      </c>
      <c r="J11">
        <v>23</v>
      </c>
      <c r="K11">
        <v>17</v>
      </c>
      <c r="L11">
        <v>0</v>
      </c>
      <c r="M11">
        <v>0</v>
      </c>
      <c r="N11">
        <v>0</v>
      </c>
      <c r="O11">
        <v>0</v>
      </c>
      <c r="P11" s="2">
        <v>0.4</v>
      </c>
      <c r="Q11" s="2">
        <v>0.714</v>
      </c>
      <c r="R11" s="2">
        <f t="shared" si="2"/>
        <v>1.1077007874015747</v>
      </c>
    </row>
    <row r="12" spans="1:18" ht="13.5">
      <c r="A12" s="1" t="s">
        <v>1</v>
      </c>
      <c r="B12" t="s">
        <v>133</v>
      </c>
      <c r="C12">
        <v>80</v>
      </c>
      <c r="D12" s="2">
        <f t="shared" si="0"/>
        <v>0.23404255319148937</v>
      </c>
      <c r="E12">
        <v>94</v>
      </c>
      <c r="F12">
        <v>22</v>
      </c>
      <c r="G12">
        <v>0</v>
      </c>
      <c r="H12">
        <v>11</v>
      </c>
      <c r="I12" s="2">
        <f t="shared" si="1"/>
        <v>0.2727272727272727</v>
      </c>
      <c r="J12">
        <v>5</v>
      </c>
      <c r="K12">
        <v>13</v>
      </c>
      <c r="L12">
        <v>4</v>
      </c>
      <c r="M12">
        <v>0</v>
      </c>
      <c r="N12">
        <v>3</v>
      </c>
      <c r="O12">
        <v>0</v>
      </c>
      <c r="P12" s="2">
        <v>0.314</v>
      </c>
      <c r="Q12" s="2">
        <v>0.309</v>
      </c>
      <c r="R12" s="2">
        <f t="shared" si="2"/>
        <v>0.5817272727272726</v>
      </c>
    </row>
    <row r="13" spans="1:18" ht="13.5">
      <c r="A13" s="1" t="s">
        <v>1</v>
      </c>
      <c r="B13" t="s">
        <v>215</v>
      </c>
      <c r="C13">
        <v>51</v>
      </c>
      <c r="D13" s="2">
        <f t="shared" si="0"/>
        <v>0.3076923076923077</v>
      </c>
      <c r="E13">
        <v>52</v>
      </c>
      <c r="F13">
        <v>16</v>
      </c>
      <c r="G13">
        <v>2</v>
      </c>
      <c r="H13">
        <v>6</v>
      </c>
      <c r="I13" s="2">
        <f t="shared" si="1"/>
        <v>0.32075471698113206</v>
      </c>
      <c r="J13">
        <v>1</v>
      </c>
      <c r="K13">
        <v>10</v>
      </c>
      <c r="L13">
        <v>0</v>
      </c>
      <c r="M13">
        <v>0</v>
      </c>
      <c r="N13">
        <v>0</v>
      </c>
      <c r="O13">
        <v>0</v>
      </c>
      <c r="P13" s="2">
        <v>0.143</v>
      </c>
      <c r="Q13" s="2">
        <v>0.423</v>
      </c>
      <c r="R13" s="2">
        <f t="shared" si="2"/>
        <v>0.743754716981132</v>
      </c>
    </row>
    <row r="14" spans="1:18" ht="13.5">
      <c r="A14" s="1" t="s">
        <v>1</v>
      </c>
      <c r="B14" t="s">
        <v>128</v>
      </c>
      <c r="C14">
        <v>99</v>
      </c>
      <c r="D14" s="2">
        <f t="shared" si="0"/>
        <v>0.1978021978021978</v>
      </c>
      <c r="E14">
        <v>91</v>
      </c>
      <c r="F14">
        <v>18</v>
      </c>
      <c r="G14">
        <v>0</v>
      </c>
      <c r="H14">
        <v>5</v>
      </c>
      <c r="I14" s="2">
        <f t="shared" si="1"/>
        <v>0.21505376344086022</v>
      </c>
      <c r="J14">
        <v>2</v>
      </c>
      <c r="K14">
        <v>15</v>
      </c>
      <c r="L14">
        <v>2</v>
      </c>
      <c r="M14">
        <v>0</v>
      </c>
      <c r="N14">
        <v>1</v>
      </c>
      <c r="O14">
        <v>8</v>
      </c>
      <c r="P14" s="2">
        <v>0.111</v>
      </c>
      <c r="Q14" s="2">
        <v>0.231</v>
      </c>
      <c r="R14" s="2">
        <f t="shared" si="2"/>
        <v>0.44605376344086023</v>
      </c>
    </row>
    <row r="15" spans="1:18" ht="13.5">
      <c r="A15" s="1" t="s">
        <v>1</v>
      </c>
      <c r="B15" t="s">
        <v>129</v>
      </c>
      <c r="C15">
        <v>108</v>
      </c>
      <c r="D15" s="2">
        <f t="shared" si="0"/>
        <v>0.24060150375939848</v>
      </c>
      <c r="E15">
        <v>133</v>
      </c>
      <c r="F15">
        <v>32</v>
      </c>
      <c r="G15">
        <v>0</v>
      </c>
      <c r="H15">
        <v>14</v>
      </c>
      <c r="I15" s="2">
        <f t="shared" si="1"/>
        <v>0.2887323943661972</v>
      </c>
      <c r="J15">
        <v>9</v>
      </c>
      <c r="K15">
        <v>23</v>
      </c>
      <c r="L15">
        <v>1</v>
      </c>
      <c r="M15">
        <v>0</v>
      </c>
      <c r="N15">
        <v>0</v>
      </c>
      <c r="O15">
        <v>1</v>
      </c>
      <c r="P15" s="2">
        <v>0.308</v>
      </c>
      <c r="Q15" s="2">
        <v>0.316</v>
      </c>
      <c r="R15" s="2">
        <f t="shared" si="2"/>
        <v>0.6047323943661972</v>
      </c>
    </row>
    <row r="16" spans="1:18" ht="13.5">
      <c r="A16" s="1" t="s">
        <v>1</v>
      </c>
      <c r="B16" t="s">
        <v>163</v>
      </c>
      <c r="C16">
        <v>53</v>
      </c>
      <c r="D16" s="2">
        <f t="shared" si="0"/>
        <v>0.22413793103448276</v>
      </c>
      <c r="E16">
        <v>58</v>
      </c>
      <c r="F16">
        <v>13</v>
      </c>
      <c r="G16">
        <v>0</v>
      </c>
      <c r="H16">
        <v>4</v>
      </c>
      <c r="I16" s="2">
        <f t="shared" si="1"/>
        <v>0.23728813559322035</v>
      </c>
      <c r="J16">
        <v>1</v>
      </c>
      <c r="K16">
        <v>4</v>
      </c>
      <c r="L16">
        <v>2</v>
      </c>
      <c r="M16">
        <v>0</v>
      </c>
      <c r="N16">
        <v>0</v>
      </c>
      <c r="O16">
        <v>0</v>
      </c>
      <c r="P16" s="2">
        <v>0.263</v>
      </c>
      <c r="Q16" s="2">
        <v>0.241</v>
      </c>
      <c r="R16" s="2">
        <f t="shared" si="2"/>
        <v>0.47828813559322036</v>
      </c>
    </row>
    <row r="17" spans="1:18" ht="13.5">
      <c r="A17" s="1" t="s">
        <v>1</v>
      </c>
      <c r="B17" t="s">
        <v>130</v>
      </c>
      <c r="C17">
        <v>98</v>
      </c>
      <c r="D17" s="2">
        <f t="shared" si="0"/>
        <v>0.22900763358778625</v>
      </c>
      <c r="E17">
        <v>131</v>
      </c>
      <c r="F17">
        <v>30</v>
      </c>
      <c r="G17">
        <v>0</v>
      </c>
      <c r="H17">
        <v>14</v>
      </c>
      <c r="I17" s="2">
        <f t="shared" si="1"/>
        <v>0.24060150375939848</v>
      </c>
      <c r="J17">
        <v>2</v>
      </c>
      <c r="K17">
        <v>10</v>
      </c>
      <c r="L17">
        <v>0</v>
      </c>
      <c r="M17">
        <v>0</v>
      </c>
      <c r="N17">
        <v>1</v>
      </c>
      <c r="O17">
        <v>0</v>
      </c>
      <c r="P17" s="2">
        <v>0.278</v>
      </c>
      <c r="Q17" s="2">
        <v>0.29</v>
      </c>
      <c r="R17" s="2">
        <f t="shared" si="2"/>
        <v>0.5306015037593985</v>
      </c>
    </row>
    <row r="18" spans="1:18" ht="13.5">
      <c r="A18" s="1" t="s">
        <v>61</v>
      </c>
      <c r="B18" t="s">
        <v>216</v>
      </c>
      <c r="C18" s="11" t="s">
        <v>154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3.5">
      <c r="A19" s="1" t="s">
        <v>61</v>
      </c>
      <c r="B19" t="s">
        <v>132</v>
      </c>
      <c r="C19">
        <v>48</v>
      </c>
      <c r="D19" s="2">
        <f t="shared" si="0"/>
        <v>0.29508196721311475</v>
      </c>
      <c r="E19">
        <v>61</v>
      </c>
      <c r="F19">
        <v>18</v>
      </c>
      <c r="G19">
        <v>1</v>
      </c>
      <c r="H19">
        <v>10</v>
      </c>
      <c r="I19" s="2">
        <f t="shared" si="1"/>
        <v>0.3064516129032258</v>
      </c>
      <c r="J19">
        <v>1</v>
      </c>
      <c r="K19">
        <v>5</v>
      </c>
      <c r="L19">
        <v>1</v>
      </c>
      <c r="M19">
        <v>0</v>
      </c>
      <c r="N19">
        <v>3</v>
      </c>
      <c r="O19">
        <v>0</v>
      </c>
      <c r="P19" s="2">
        <v>0.368</v>
      </c>
      <c r="Q19" s="2">
        <v>0.41</v>
      </c>
      <c r="R19" s="2">
        <f t="shared" si="2"/>
        <v>0.7164516129032258</v>
      </c>
    </row>
    <row r="20" spans="1:18" ht="13.5">
      <c r="A20" s="1" t="s">
        <v>61</v>
      </c>
      <c r="B20" t="s">
        <v>157</v>
      </c>
      <c r="C20" s="11" t="s">
        <v>154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3.5">
      <c r="A21" s="1" t="s">
        <v>61</v>
      </c>
      <c r="B21" t="s">
        <v>161</v>
      </c>
      <c r="C21" s="11" t="s">
        <v>154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spans="1:20" ht="13.5">
      <c r="A24" s="1" t="s">
        <v>14</v>
      </c>
      <c r="C24" t="s">
        <v>12</v>
      </c>
      <c r="D24" t="s">
        <v>27</v>
      </c>
      <c r="E24" t="s">
        <v>15</v>
      </c>
      <c r="F24" t="s">
        <v>16</v>
      </c>
      <c r="G24" t="s">
        <v>17</v>
      </c>
      <c r="H24" t="s">
        <v>18</v>
      </c>
      <c r="I24" t="s">
        <v>19</v>
      </c>
      <c r="J24" t="s">
        <v>20</v>
      </c>
      <c r="K24" t="s">
        <v>21</v>
      </c>
      <c r="L24" t="s">
        <v>22</v>
      </c>
      <c r="M24" t="s">
        <v>29</v>
      </c>
      <c r="N24" t="s">
        <v>28</v>
      </c>
      <c r="O24" t="s">
        <v>30</v>
      </c>
      <c r="P24" t="s">
        <v>31</v>
      </c>
      <c r="Q24" t="s">
        <v>32</v>
      </c>
      <c r="R24" t="s">
        <v>33</v>
      </c>
      <c r="S24" t="s">
        <v>56</v>
      </c>
      <c r="T24" t="s">
        <v>57</v>
      </c>
    </row>
    <row r="25" spans="1:20" ht="13.5">
      <c r="A25" s="1" t="s">
        <v>62</v>
      </c>
      <c r="B25" t="s">
        <v>141</v>
      </c>
      <c r="C25">
        <v>28</v>
      </c>
      <c r="D25" s="3">
        <f>R25/J25*9</f>
        <v>3.4990328820116052</v>
      </c>
      <c r="E25">
        <v>14</v>
      </c>
      <c r="F25">
        <v>7</v>
      </c>
      <c r="G25">
        <v>0</v>
      </c>
      <c r="H25">
        <v>0</v>
      </c>
      <c r="I25" s="2">
        <f>E25/(E25+F25)</f>
        <v>0.6666666666666666</v>
      </c>
      <c r="J25" s="7">
        <v>172.33333333333334</v>
      </c>
      <c r="K25">
        <v>6</v>
      </c>
      <c r="L25">
        <v>154</v>
      </c>
      <c r="M25">
        <v>96</v>
      </c>
      <c r="N25">
        <v>42</v>
      </c>
      <c r="O25">
        <v>4</v>
      </c>
      <c r="P25">
        <v>11</v>
      </c>
      <c r="Q25">
        <v>70</v>
      </c>
      <c r="R25">
        <v>67</v>
      </c>
      <c r="S25" s="3">
        <f>(L25+N25)/J25</f>
        <v>1.1373307543520308</v>
      </c>
      <c r="T25" s="3">
        <f>M25/J25*9</f>
        <v>5.013539651837524</v>
      </c>
    </row>
    <row r="26" spans="1:20" ht="13.5">
      <c r="A26" s="1" t="s">
        <v>62</v>
      </c>
      <c r="B26" t="s">
        <v>167</v>
      </c>
      <c r="C26">
        <v>27</v>
      </c>
      <c r="D26" s="3">
        <f aca="true" t="shared" si="3" ref="D26:D39">R26/J26*9</f>
        <v>3.8076923076923075</v>
      </c>
      <c r="E26">
        <v>8</v>
      </c>
      <c r="F26">
        <v>9</v>
      </c>
      <c r="G26">
        <v>0</v>
      </c>
      <c r="H26">
        <v>0</v>
      </c>
      <c r="I26" s="2">
        <f aca="true" t="shared" si="4" ref="I26:I38">E26/(E26+F26)</f>
        <v>0.47058823529411764</v>
      </c>
      <c r="J26" s="7">
        <v>182</v>
      </c>
      <c r="K26">
        <v>3</v>
      </c>
      <c r="L26">
        <v>175</v>
      </c>
      <c r="M26">
        <v>63</v>
      </c>
      <c r="N26">
        <v>35</v>
      </c>
      <c r="O26">
        <v>2</v>
      </c>
      <c r="P26">
        <v>20</v>
      </c>
      <c r="Q26">
        <v>79</v>
      </c>
      <c r="R26">
        <v>77</v>
      </c>
      <c r="S26" s="3">
        <f aca="true" t="shared" si="5" ref="S26:S39">(L26+N26)/J26</f>
        <v>1.1538461538461537</v>
      </c>
      <c r="T26" s="3">
        <f aca="true" t="shared" si="6" ref="T26:T39">M26/J26*9</f>
        <v>3.1153846153846154</v>
      </c>
    </row>
    <row r="27" spans="1:20" ht="13.5">
      <c r="A27" s="1" t="s">
        <v>62</v>
      </c>
      <c r="B27" t="s">
        <v>142</v>
      </c>
      <c r="C27">
        <v>28</v>
      </c>
      <c r="D27" s="3">
        <f t="shared" si="3"/>
        <v>3.980769230769231</v>
      </c>
      <c r="E27">
        <v>6</v>
      </c>
      <c r="F27">
        <v>13</v>
      </c>
      <c r="G27">
        <v>0</v>
      </c>
      <c r="H27">
        <v>0</v>
      </c>
      <c r="I27" s="2">
        <f t="shared" si="4"/>
        <v>0.3157894736842105</v>
      </c>
      <c r="J27" s="7">
        <v>156</v>
      </c>
      <c r="K27">
        <v>2</v>
      </c>
      <c r="L27">
        <v>165</v>
      </c>
      <c r="M27">
        <v>48</v>
      </c>
      <c r="N27">
        <v>18</v>
      </c>
      <c r="O27">
        <v>1</v>
      </c>
      <c r="P27">
        <v>19</v>
      </c>
      <c r="Q27">
        <v>72</v>
      </c>
      <c r="R27">
        <v>69</v>
      </c>
      <c r="S27" s="3">
        <f t="shared" si="5"/>
        <v>1.1730769230769231</v>
      </c>
      <c r="T27" s="3">
        <f t="shared" si="6"/>
        <v>2.769230769230769</v>
      </c>
    </row>
    <row r="28" spans="1:20" ht="13.5">
      <c r="A28" s="1" t="s">
        <v>62</v>
      </c>
      <c r="B28" t="s">
        <v>179</v>
      </c>
      <c r="C28">
        <v>20</v>
      </c>
      <c r="D28" s="3">
        <f t="shared" si="3"/>
        <v>4.4021739130434785</v>
      </c>
      <c r="E28">
        <v>10</v>
      </c>
      <c r="F28">
        <v>7</v>
      </c>
      <c r="G28">
        <v>0</v>
      </c>
      <c r="H28">
        <v>0</v>
      </c>
      <c r="I28" s="2">
        <f t="shared" si="4"/>
        <v>0.5882352941176471</v>
      </c>
      <c r="J28" s="7">
        <v>122.66666666666667</v>
      </c>
      <c r="K28">
        <v>2</v>
      </c>
      <c r="L28">
        <v>127</v>
      </c>
      <c r="M28">
        <v>94</v>
      </c>
      <c r="N28">
        <v>26</v>
      </c>
      <c r="O28">
        <v>3</v>
      </c>
      <c r="P28">
        <v>13</v>
      </c>
      <c r="Q28">
        <v>63</v>
      </c>
      <c r="R28">
        <v>60</v>
      </c>
      <c r="S28" s="3">
        <f t="shared" si="5"/>
        <v>1.247282608695652</v>
      </c>
      <c r="T28" s="3">
        <f t="shared" si="6"/>
        <v>6.896739130434782</v>
      </c>
    </row>
    <row r="29" spans="1:20" ht="13.5">
      <c r="A29" s="1" t="s">
        <v>62</v>
      </c>
      <c r="B29" t="s">
        <v>140</v>
      </c>
      <c r="C29">
        <v>27</v>
      </c>
      <c r="D29" s="3">
        <f t="shared" si="3"/>
        <v>3.8729508196721314</v>
      </c>
      <c r="E29">
        <v>13</v>
      </c>
      <c r="F29">
        <v>11</v>
      </c>
      <c r="G29">
        <v>0</v>
      </c>
      <c r="H29">
        <v>0</v>
      </c>
      <c r="I29" s="2">
        <f t="shared" si="4"/>
        <v>0.5416666666666666</v>
      </c>
      <c r="J29" s="7">
        <v>162.66666666666666</v>
      </c>
      <c r="K29">
        <v>2</v>
      </c>
      <c r="L29">
        <v>150</v>
      </c>
      <c r="M29">
        <v>100</v>
      </c>
      <c r="N29">
        <v>61</v>
      </c>
      <c r="O29">
        <v>7</v>
      </c>
      <c r="P29">
        <v>12</v>
      </c>
      <c r="Q29">
        <v>74</v>
      </c>
      <c r="R29">
        <v>70</v>
      </c>
      <c r="S29" s="3">
        <f t="shared" si="5"/>
        <v>1.2971311475409837</v>
      </c>
      <c r="T29" s="3">
        <f t="shared" si="6"/>
        <v>5.532786885245902</v>
      </c>
    </row>
    <row r="30" spans="1:20" ht="13.5">
      <c r="A30" s="1" t="s">
        <v>66</v>
      </c>
      <c r="B30" t="s">
        <v>180</v>
      </c>
      <c r="C30">
        <v>23</v>
      </c>
      <c r="D30" s="3">
        <f t="shared" si="3"/>
        <v>3.032876712328767</v>
      </c>
      <c r="E30">
        <v>5</v>
      </c>
      <c r="F30">
        <v>3</v>
      </c>
      <c r="G30">
        <v>0</v>
      </c>
      <c r="H30">
        <v>0</v>
      </c>
      <c r="I30" s="2">
        <f t="shared" si="4"/>
        <v>0.625</v>
      </c>
      <c r="J30" s="7">
        <v>121.66666666666667</v>
      </c>
      <c r="K30">
        <v>2</v>
      </c>
      <c r="L30">
        <v>113</v>
      </c>
      <c r="M30">
        <v>36</v>
      </c>
      <c r="N30">
        <v>15</v>
      </c>
      <c r="O30">
        <v>1</v>
      </c>
      <c r="P30">
        <v>9</v>
      </c>
      <c r="Q30">
        <v>46</v>
      </c>
      <c r="R30">
        <v>41</v>
      </c>
      <c r="S30" s="3">
        <f t="shared" si="5"/>
        <v>1.0520547945205478</v>
      </c>
      <c r="T30" s="3">
        <f t="shared" si="6"/>
        <v>2.663013698630137</v>
      </c>
    </row>
    <row r="31" spans="1:20" ht="13.5">
      <c r="A31" s="1" t="s">
        <v>63</v>
      </c>
      <c r="B31" t="s">
        <v>192</v>
      </c>
      <c r="C31">
        <v>36</v>
      </c>
      <c r="D31" s="3">
        <f t="shared" si="3"/>
        <v>5.08235294117647</v>
      </c>
      <c r="E31">
        <v>5</v>
      </c>
      <c r="F31">
        <v>5</v>
      </c>
      <c r="G31">
        <v>2</v>
      </c>
      <c r="H31">
        <v>3</v>
      </c>
      <c r="I31" s="2">
        <f t="shared" si="4"/>
        <v>0.5</v>
      </c>
      <c r="J31" s="7">
        <v>56.666666666666664</v>
      </c>
      <c r="K31">
        <v>0</v>
      </c>
      <c r="L31">
        <v>50</v>
      </c>
      <c r="M31">
        <v>29</v>
      </c>
      <c r="N31">
        <v>21</v>
      </c>
      <c r="O31">
        <v>2</v>
      </c>
      <c r="P31">
        <v>10</v>
      </c>
      <c r="Q31">
        <v>33</v>
      </c>
      <c r="R31">
        <v>32</v>
      </c>
      <c r="S31" s="3">
        <f t="shared" si="5"/>
        <v>1.2529411764705882</v>
      </c>
      <c r="T31" s="3">
        <f t="shared" si="6"/>
        <v>4.605882352941177</v>
      </c>
    </row>
    <row r="32" spans="1:20" ht="13.5">
      <c r="A32" s="1" t="s">
        <v>63</v>
      </c>
      <c r="B32" t="s">
        <v>193</v>
      </c>
      <c r="C32">
        <v>27</v>
      </c>
      <c r="D32" s="3">
        <f t="shared" si="3"/>
        <v>3.8571428571428568</v>
      </c>
      <c r="E32">
        <v>3</v>
      </c>
      <c r="F32">
        <v>2</v>
      </c>
      <c r="G32">
        <v>1</v>
      </c>
      <c r="H32">
        <v>4</v>
      </c>
      <c r="I32" s="2">
        <f t="shared" si="4"/>
        <v>0.6</v>
      </c>
      <c r="J32" s="7">
        <v>44.333333333333336</v>
      </c>
      <c r="K32">
        <v>0</v>
      </c>
      <c r="L32">
        <v>43</v>
      </c>
      <c r="M32">
        <v>14</v>
      </c>
      <c r="N32">
        <v>9</v>
      </c>
      <c r="O32">
        <v>1</v>
      </c>
      <c r="P32">
        <v>5</v>
      </c>
      <c r="Q32">
        <v>19</v>
      </c>
      <c r="R32">
        <v>19</v>
      </c>
      <c r="S32" s="3">
        <f t="shared" si="5"/>
        <v>1.1729323308270676</v>
      </c>
      <c r="T32" s="3">
        <f t="shared" si="6"/>
        <v>2.8421052631578947</v>
      </c>
    </row>
    <row r="33" spans="1:20" ht="13.5">
      <c r="A33" s="1" t="s">
        <v>63</v>
      </c>
      <c r="B33" t="s">
        <v>146</v>
      </c>
      <c r="C33">
        <v>1</v>
      </c>
      <c r="D33" s="3">
        <f t="shared" si="3"/>
        <v>0</v>
      </c>
      <c r="E33">
        <v>1</v>
      </c>
      <c r="F33">
        <v>0</v>
      </c>
      <c r="G33">
        <v>0</v>
      </c>
      <c r="H33">
        <v>0</v>
      </c>
      <c r="I33" s="2">
        <f t="shared" si="4"/>
        <v>1</v>
      </c>
      <c r="J33" s="7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3">
        <f t="shared" si="5"/>
        <v>0</v>
      </c>
      <c r="T33" s="3">
        <f t="shared" si="6"/>
        <v>0</v>
      </c>
    </row>
    <row r="34" spans="1:20" ht="13.5">
      <c r="A34" s="1" t="s">
        <v>217</v>
      </c>
      <c r="B34" t="s">
        <v>185</v>
      </c>
      <c r="C34">
        <v>17</v>
      </c>
      <c r="D34" s="3">
        <f t="shared" si="3"/>
        <v>7.714285714285715</v>
      </c>
      <c r="E34">
        <v>2</v>
      </c>
      <c r="F34">
        <v>2</v>
      </c>
      <c r="G34">
        <v>0</v>
      </c>
      <c r="H34">
        <v>1</v>
      </c>
      <c r="I34" s="2">
        <f t="shared" si="4"/>
        <v>0.5</v>
      </c>
      <c r="J34" s="7">
        <v>23.333333333333332</v>
      </c>
      <c r="K34">
        <v>0</v>
      </c>
      <c r="L34">
        <v>25</v>
      </c>
      <c r="M34">
        <v>2</v>
      </c>
      <c r="N34">
        <v>10</v>
      </c>
      <c r="O34">
        <v>2</v>
      </c>
      <c r="P34">
        <v>4</v>
      </c>
      <c r="Q34">
        <v>20</v>
      </c>
      <c r="R34">
        <v>20</v>
      </c>
      <c r="S34" s="3">
        <f t="shared" si="5"/>
        <v>1.5</v>
      </c>
      <c r="T34" s="3">
        <f t="shared" si="6"/>
        <v>0.7714285714285715</v>
      </c>
    </row>
    <row r="35" spans="1:20" ht="13.5">
      <c r="A35" s="1" t="s">
        <v>64</v>
      </c>
      <c r="B35" t="s">
        <v>189</v>
      </c>
      <c r="C35">
        <v>37</v>
      </c>
      <c r="D35" s="3">
        <f t="shared" si="3"/>
        <v>2.4657534246575343</v>
      </c>
      <c r="E35">
        <v>0</v>
      </c>
      <c r="F35">
        <v>0</v>
      </c>
      <c r="G35">
        <v>1</v>
      </c>
      <c r="H35">
        <v>4</v>
      </c>
      <c r="I35" s="2">
        <v>0</v>
      </c>
      <c r="J35" s="7">
        <v>73</v>
      </c>
      <c r="K35">
        <v>0</v>
      </c>
      <c r="L35">
        <v>65</v>
      </c>
      <c r="M35">
        <v>21</v>
      </c>
      <c r="N35">
        <v>3</v>
      </c>
      <c r="O35">
        <v>1</v>
      </c>
      <c r="P35">
        <v>6</v>
      </c>
      <c r="Q35">
        <v>20</v>
      </c>
      <c r="R35">
        <v>20</v>
      </c>
      <c r="S35" s="3">
        <f t="shared" si="5"/>
        <v>0.9315068493150684</v>
      </c>
      <c r="T35" s="3">
        <f t="shared" si="6"/>
        <v>2.5890410958904106</v>
      </c>
    </row>
    <row r="36" spans="1:20" ht="13.5">
      <c r="A36" s="1" t="s">
        <v>65</v>
      </c>
      <c r="B36" t="s">
        <v>171</v>
      </c>
      <c r="C36">
        <v>36</v>
      </c>
      <c r="D36" s="3">
        <f t="shared" si="3"/>
        <v>2.9423076923076925</v>
      </c>
      <c r="E36">
        <v>2</v>
      </c>
      <c r="F36">
        <v>2</v>
      </c>
      <c r="G36">
        <v>27</v>
      </c>
      <c r="H36">
        <v>1</v>
      </c>
      <c r="I36" s="2">
        <f t="shared" si="4"/>
        <v>0.5</v>
      </c>
      <c r="J36" s="7">
        <v>52</v>
      </c>
      <c r="K36">
        <v>0</v>
      </c>
      <c r="L36">
        <v>40</v>
      </c>
      <c r="M36">
        <v>39</v>
      </c>
      <c r="N36">
        <v>9</v>
      </c>
      <c r="O36">
        <v>0</v>
      </c>
      <c r="P36">
        <v>2</v>
      </c>
      <c r="Q36">
        <v>18</v>
      </c>
      <c r="R36">
        <v>17</v>
      </c>
      <c r="S36" s="3">
        <f t="shared" si="5"/>
        <v>0.9423076923076923</v>
      </c>
      <c r="T36" s="3">
        <f t="shared" si="6"/>
        <v>6.75</v>
      </c>
    </row>
    <row r="37" spans="1:20" ht="13.5">
      <c r="A37" s="1" t="s">
        <v>61</v>
      </c>
      <c r="B37" t="s">
        <v>218</v>
      </c>
      <c r="C37">
        <v>30</v>
      </c>
      <c r="D37" s="3">
        <f t="shared" si="3"/>
        <v>6</v>
      </c>
      <c r="E37">
        <v>2</v>
      </c>
      <c r="F37">
        <v>2</v>
      </c>
      <c r="G37">
        <v>0</v>
      </c>
      <c r="H37">
        <v>5</v>
      </c>
      <c r="I37" s="2">
        <f t="shared" si="4"/>
        <v>0.5</v>
      </c>
      <c r="J37" s="7">
        <v>51</v>
      </c>
      <c r="K37">
        <v>0</v>
      </c>
      <c r="L37">
        <v>61</v>
      </c>
      <c r="M37">
        <v>13</v>
      </c>
      <c r="N37">
        <v>15</v>
      </c>
      <c r="O37">
        <v>2</v>
      </c>
      <c r="P37">
        <v>9</v>
      </c>
      <c r="Q37">
        <v>35</v>
      </c>
      <c r="R37">
        <v>34</v>
      </c>
      <c r="S37" s="3">
        <f t="shared" si="5"/>
        <v>1.4901960784313726</v>
      </c>
      <c r="T37" s="3">
        <f t="shared" si="6"/>
        <v>2.2941176470588234</v>
      </c>
    </row>
    <row r="38" spans="1:20" ht="13.5">
      <c r="A38" s="1" t="s">
        <v>61</v>
      </c>
      <c r="B38" t="s">
        <v>168</v>
      </c>
      <c r="C38">
        <v>33</v>
      </c>
      <c r="D38" s="3">
        <f t="shared" si="3"/>
        <v>4.7250000000000005</v>
      </c>
      <c r="E38">
        <v>7</v>
      </c>
      <c r="F38">
        <v>2</v>
      </c>
      <c r="G38">
        <v>0</v>
      </c>
      <c r="H38">
        <v>0</v>
      </c>
      <c r="I38" s="2">
        <f t="shared" si="4"/>
        <v>0.7777777777777778</v>
      </c>
      <c r="J38" s="7">
        <v>53.333333333333336</v>
      </c>
      <c r="K38">
        <v>0</v>
      </c>
      <c r="L38">
        <v>57</v>
      </c>
      <c r="M38">
        <v>15</v>
      </c>
      <c r="N38">
        <v>3</v>
      </c>
      <c r="O38">
        <v>0</v>
      </c>
      <c r="P38">
        <v>13</v>
      </c>
      <c r="Q38">
        <v>29</v>
      </c>
      <c r="R38">
        <v>28</v>
      </c>
      <c r="S38" s="3">
        <f t="shared" si="5"/>
        <v>1.125</v>
      </c>
      <c r="T38" s="3">
        <f t="shared" si="6"/>
        <v>2.53125</v>
      </c>
    </row>
    <row r="39" spans="1:20" ht="13.5">
      <c r="A39" s="1" t="s">
        <v>61</v>
      </c>
      <c r="B39" t="s">
        <v>144</v>
      </c>
      <c r="C39">
        <v>5</v>
      </c>
      <c r="D39" s="3">
        <f t="shared" si="3"/>
        <v>5.3999999999999995</v>
      </c>
      <c r="E39">
        <v>0</v>
      </c>
      <c r="F39">
        <v>0</v>
      </c>
      <c r="G39">
        <v>0</v>
      </c>
      <c r="H39">
        <v>0</v>
      </c>
      <c r="I39" s="2">
        <v>0</v>
      </c>
      <c r="J39" s="7">
        <v>6.666666666666667</v>
      </c>
      <c r="K39">
        <v>0</v>
      </c>
      <c r="L39">
        <v>8</v>
      </c>
      <c r="M39">
        <v>2</v>
      </c>
      <c r="N39">
        <v>1</v>
      </c>
      <c r="O39">
        <v>0</v>
      </c>
      <c r="P39">
        <v>0</v>
      </c>
      <c r="Q39">
        <v>5</v>
      </c>
      <c r="R39">
        <v>4</v>
      </c>
      <c r="S39" s="3">
        <f t="shared" si="5"/>
        <v>1.3499999999999999</v>
      </c>
      <c r="T39" s="3">
        <f t="shared" si="6"/>
        <v>2.6999999999999997</v>
      </c>
    </row>
    <row r="40" spans="1:20" ht="13.5">
      <c r="A40" s="1" t="s">
        <v>61</v>
      </c>
      <c r="B40" t="s">
        <v>170</v>
      </c>
      <c r="C40" s="11" t="s">
        <v>155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4">
    <mergeCell ref="C18:R18"/>
    <mergeCell ref="C20:R20"/>
    <mergeCell ref="C21:R21"/>
    <mergeCell ref="C40:T4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浅木原</dc:creator>
  <cp:keywords/>
  <dc:description/>
  <cp:lastModifiedBy>飛内悠介</cp:lastModifiedBy>
  <dcterms:created xsi:type="dcterms:W3CDTF">2010-03-07T13:22:27Z</dcterms:created>
  <dcterms:modified xsi:type="dcterms:W3CDTF">2010-11-02T10:44:10Z</dcterms:modified>
  <cp:category/>
  <cp:version/>
  <cp:contentType/>
  <cp:contentStatus/>
</cp:coreProperties>
</file>