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8195" windowHeight="13845" firstSheet="1" activeTab="1"/>
  </bookViews>
  <sheets>
    <sheet name="チーム戦績" sheetId="1" r:id="rId1"/>
    <sheet name="つばめ" sheetId="2" r:id="rId2"/>
    <sheet name="快姫" sheetId="3" r:id="rId3"/>
    <sheet name="霧生" sheetId="4" r:id="rId4"/>
    <sheet name="浅木原" sheetId="5" r:id="rId5"/>
    <sheet name="焼蛤" sheetId="6" r:id="rId6"/>
    <sheet name="Miyabi" sheetId="7" r:id="rId7"/>
    <sheet name="おぱんつ" sheetId="8" r:id="rId8"/>
    <sheet name="スカル" sheetId="9" r:id="rId9"/>
    <sheet name="ボーラー" sheetId="10" r:id="rId10"/>
    <sheet name="カモメ" sheetId="11" r:id="rId11"/>
    <sheet name="冷梅" sheetId="12" r:id="rId12"/>
    <sheet name="Miya.K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<sst xmlns="http://schemas.openxmlformats.org/spreadsheetml/2006/main" count="1477" uniqueCount="215">
  <si>
    <t>野手</t>
  </si>
  <si>
    <t>控</t>
  </si>
  <si>
    <t>打率</t>
  </si>
  <si>
    <t>打数</t>
  </si>
  <si>
    <t>安打</t>
  </si>
  <si>
    <t>打点</t>
  </si>
  <si>
    <t>出塁</t>
  </si>
  <si>
    <t>三振</t>
  </si>
  <si>
    <t>犠打</t>
  </si>
  <si>
    <t>犠飛</t>
  </si>
  <si>
    <t>盗塁</t>
  </si>
  <si>
    <t>失策</t>
  </si>
  <si>
    <t>試合</t>
  </si>
  <si>
    <t>OPS</t>
  </si>
  <si>
    <t>投手</t>
  </si>
  <si>
    <t>勝</t>
  </si>
  <si>
    <t>敗</t>
  </si>
  <si>
    <t>Ｓ</t>
  </si>
  <si>
    <t>Ｈ</t>
  </si>
  <si>
    <t>勝率</t>
  </si>
  <si>
    <t>回数</t>
  </si>
  <si>
    <t>完投</t>
  </si>
  <si>
    <t>被安</t>
  </si>
  <si>
    <t>四死</t>
  </si>
  <si>
    <t>得圏</t>
  </si>
  <si>
    <t>長打</t>
  </si>
  <si>
    <t>本塁</t>
  </si>
  <si>
    <t>防御</t>
  </si>
  <si>
    <t>与四</t>
  </si>
  <si>
    <t>奪三</t>
  </si>
  <si>
    <t>与死</t>
  </si>
  <si>
    <t>被本</t>
  </si>
  <si>
    <t>失点</t>
  </si>
  <si>
    <t>自責</t>
  </si>
  <si>
    <t>DH</t>
  </si>
  <si>
    <t>OPS</t>
  </si>
  <si>
    <t>セ・リーグ</t>
  </si>
  <si>
    <t>順位</t>
  </si>
  <si>
    <t>チーム名</t>
  </si>
  <si>
    <t>勝</t>
  </si>
  <si>
    <t>分</t>
  </si>
  <si>
    <t>ゲーム差</t>
  </si>
  <si>
    <t>優勝</t>
  </si>
  <si>
    <t>得点</t>
  </si>
  <si>
    <t>対戦表</t>
  </si>
  <si>
    <t>交流戦</t>
  </si>
  <si>
    <t>チーム成績</t>
  </si>
  <si>
    <t>パ・リーグ</t>
  </si>
  <si>
    <t>戦績</t>
  </si>
  <si>
    <t>WHIP</t>
  </si>
  <si>
    <t>奪三率</t>
  </si>
  <si>
    <t>二</t>
  </si>
  <si>
    <t>先</t>
  </si>
  <si>
    <t>中</t>
  </si>
  <si>
    <t>SU</t>
  </si>
  <si>
    <t>抑</t>
  </si>
  <si>
    <t>先</t>
  </si>
  <si>
    <t>OP</t>
  </si>
  <si>
    <t>OP</t>
  </si>
  <si>
    <t>蜂</t>
  </si>
  <si>
    <t>3-1</t>
  </si>
  <si>
    <t>15-9</t>
  </si>
  <si>
    <t>DH</t>
  </si>
  <si>
    <t>食</t>
  </si>
  <si>
    <t>紅美鈴</t>
  </si>
  <si>
    <t>大妖精</t>
  </si>
  <si>
    <t>橙</t>
  </si>
  <si>
    <t>洩矢諏訪子</t>
  </si>
  <si>
    <t>鍵山雛</t>
  </si>
  <si>
    <t>水橋パルスィ</t>
  </si>
  <si>
    <t>風見幽香</t>
  </si>
  <si>
    <t>霧雨魔理沙</t>
  </si>
  <si>
    <t>稗田阿求</t>
  </si>
  <si>
    <t>雲居一輪</t>
  </si>
  <si>
    <t>一軍出場なし</t>
  </si>
  <si>
    <t>一軍登板なし</t>
  </si>
  <si>
    <t>蓬莱山輝夜</t>
  </si>
  <si>
    <t>上白沢慧音</t>
  </si>
  <si>
    <t>魂魄妖夢</t>
  </si>
  <si>
    <t>綿月豊姫</t>
  </si>
  <si>
    <t>東風谷早苗</t>
  </si>
  <si>
    <t>河城にとり</t>
  </si>
  <si>
    <t>秋静葉</t>
  </si>
  <si>
    <t>村紗水蜜</t>
  </si>
  <si>
    <t>SU</t>
  </si>
  <si>
    <t>10-14</t>
  </si>
  <si>
    <t>鴎</t>
  </si>
  <si>
    <t>1-3</t>
  </si>
  <si>
    <t>八坂神奈子</t>
  </si>
  <si>
    <t>十六夜咲夜</t>
  </si>
  <si>
    <t>火焔猫燐</t>
  </si>
  <si>
    <t>藤原妹紅</t>
  </si>
  <si>
    <t>星熊勇儀</t>
  </si>
  <si>
    <t>永江衣玖</t>
  </si>
  <si>
    <t>チルノ</t>
  </si>
  <si>
    <t>犬走椛</t>
  </si>
  <si>
    <t>ルーミア</t>
  </si>
  <si>
    <t>因幡てゐ</t>
  </si>
  <si>
    <t>ナズーリン</t>
  </si>
  <si>
    <t>ルナサ・プリズムリバー</t>
  </si>
  <si>
    <t>アリス・マーガトロイド</t>
  </si>
  <si>
    <t>リリカ・プリズムリバー</t>
  </si>
  <si>
    <t>ルナチャイルド</t>
  </si>
  <si>
    <t>メディスン・メランコリー</t>
  </si>
  <si>
    <t>スターサファイア</t>
  </si>
  <si>
    <t>つばめクイーンビーズ</t>
  </si>
  <si>
    <t>衣玖サンダース</t>
  </si>
  <si>
    <t>霧生アローズ</t>
  </si>
  <si>
    <t>浅木原ちゅっちゅドリームス</t>
  </si>
  <si>
    <t>焼蛤タートルズ</t>
  </si>
  <si>
    <t>Miyabiファイターズ</t>
  </si>
  <si>
    <t>おぱんちゅフォックス</t>
  </si>
  <si>
    <t>スカルタイガース</t>
  </si>
  <si>
    <t>ボーラーフーズフーズ</t>
  </si>
  <si>
    <t>（￣∀￣）ベイスターズ</t>
  </si>
  <si>
    <t>冷梅マリーンズ</t>
  </si>
  <si>
    <t>MKレイルウェイズ</t>
  </si>
  <si>
    <t>雷</t>
  </si>
  <si>
    <t>矢</t>
  </si>
  <si>
    <t>夢</t>
  </si>
  <si>
    <t>亀</t>
  </si>
  <si>
    <t>ハム</t>
  </si>
  <si>
    <t>狐</t>
  </si>
  <si>
    <t>虎</t>
  </si>
  <si>
    <t>ベイ</t>
  </si>
  <si>
    <t>電車</t>
  </si>
  <si>
    <t>13-11</t>
  </si>
  <si>
    <t>12-11-1</t>
  </si>
  <si>
    <t>11-13</t>
  </si>
  <si>
    <t>11-12-1</t>
  </si>
  <si>
    <t>9-15</t>
  </si>
  <si>
    <t>12-12</t>
  </si>
  <si>
    <t>14-10</t>
  </si>
  <si>
    <t>16-8</t>
  </si>
  <si>
    <t>8-16</t>
  </si>
  <si>
    <t>2-2</t>
  </si>
  <si>
    <t>2-1-1</t>
  </si>
  <si>
    <t>13-10-1</t>
  </si>
  <si>
    <t>4-0</t>
  </si>
  <si>
    <t>0-3-1</t>
  </si>
  <si>
    <t>1-2-1</t>
  </si>
  <si>
    <t>9-14-1</t>
  </si>
  <si>
    <t>17-7</t>
  </si>
  <si>
    <t>9-12-3</t>
  </si>
  <si>
    <t>14-9-1</t>
  </si>
  <si>
    <t>7-17</t>
  </si>
  <si>
    <t>12-9-3</t>
  </si>
  <si>
    <t>16-7-1</t>
  </si>
  <si>
    <t>7-16-1</t>
  </si>
  <si>
    <t>10-13-1</t>
  </si>
  <si>
    <t>0-4</t>
  </si>
  <si>
    <t>3-0-1</t>
  </si>
  <si>
    <t>リリーホワイト</t>
  </si>
  <si>
    <t>射命丸文</t>
  </si>
  <si>
    <t>多々良小傘</t>
  </si>
  <si>
    <t>姫海棠はたて</t>
  </si>
  <si>
    <t>鈴仙・優曇華院・イナバ</t>
  </si>
  <si>
    <t>リグル・ナイトバグ</t>
  </si>
  <si>
    <t>レイセン</t>
  </si>
  <si>
    <t>ナズーリン</t>
  </si>
  <si>
    <t>伊吹萃香</t>
  </si>
  <si>
    <t>古明地こいし</t>
  </si>
  <si>
    <t>古明地さとり</t>
  </si>
  <si>
    <t>パチュリー・ノーレッジ</t>
  </si>
  <si>
    <t>アリス・マーガトロイド</t>
  </si>
  <si>
    <t>ルナサ・プリズムリバー</t>
  </si>
  <si>
    <t>スターサファイア</t>
  </si>
  <si>
    <t>リリカ・プリズムリバー</t>
  </si>
  <si>
    <t>メディスン・メランコリー</t>
  </si>
  <si>
    <t>ミスティア・ローレライ</t>
  </si>
  <si>
    <t>秋穣子</t>
  </si>
  <si>
    <t>霊烏路空</t>
  </si>
  <si>
    <t>レティ・ホワイトロック</t>
  </si>
  <si>
    <t>黒谷ヤマメ</t>
  </si>
  <si>
    <t>ナズーリン</t>
  </si>
  <si>
    <t>アリス・マーガトロイド</t>
  </si>
  <si>
    <t>ルナチャイルド</t>
  </si>
  <si>
    <t>リリカ・プリズムリバー</t>
  </si>
  <si>
    <t>サニーミルク</t>
  </si>
  <si>
    <t>小悪魔</t>
  </si>
  <si>
    <t>リリーホワイト</t>
  </si>
  <si>
    <t>八雲藍</t>
  </si>
  <si>
    <t>レティ・ホワイトロック</t>
  </si>
  <si>
    <t>キスメ</t>
  </si>
  <si>
    <t>西行寺幽々子</t>
  </si>
  <si>
    <t>博麗霊夢</t>
  </si>
  <si>
    <t>パチュリー・ノーレッジ</t>
  </si>
  <si>
    <t>ミスティア・ローレライ</t>
  </si>
  <si>
    <t>キスメ</t>
  </si>
  <si>
    <t>レイセン</t>
  </si>
  <si>
    <t>鈴仙・優曇華院・イナバ</t>
  </si>
  <si>
    <t>チルノ</t>
  </si>
  <si>
    <t>リリカ・プリズムリバー</t>
  </si>
  <si>
    <t>ルーミア</t>
  </si>
  <si>
    <t>リリーホワイト</t>
  </si>
  <si>
    <t>リグル・ナイトバグ</t>
  </si>
  <si>
    <t>八雲紫</t>
  </si>
  <si>
    <t>リリーホワイト</t>
  </si>
  <si>
    <t>メディスン・メランコリー</t>
  </si>
  <si>
    <t>アリス・マーガトロイド</t>
  </si>
  <si>
    <t>パチュリー・ノーレッジ</t>
  </si>
  <si>
    <t>ルナサ・プリズムリバー</t>
  </si>
  <si>
    <t>ミスティア・ローレライ</t>
  </si>
  <si>
    <t>リリカ・プリズムリバー</t>
  </si>
  <si>
    <t>ルナチャイルド</t>
  </si>
  <si>
    <t>小野塚小町</t>
  </si>
  <si>
    <t>レティ・ホワイトロック</t>
  </si>
  <si>
    <t>メルラン・プリズムリバー</t>
  </si>
  <si>
    <t>ルナサ・プリズムリバー</t>
  </si>
  <si>
    <t>メディスン・メランコリー</t>
  </si>
  <si>
    <t>メルラン・プリズムリバー</t>
  </si>
  <si>
    <t>ルナサ・プリズムリバー</t>
  </si>
  <si>
    <t>ルーミア</t>
  </si>
  <si>
    <t>ミスティア・ローレライ</t>
  </si>
  <si>
    <t>リリカ・プリズムリバー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</si>
</sst>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_);[Red]\(0.000\)"/>
    <numFmt numFmtId="182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5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A14" sqref="A14"/>
    </sheetView>
  </sheetViews>
  <sheetFormatPr defaultColWidth="9.00390625" defaultRowHeight="13.5"/>
  <cols>
    <col min="1" max="1" width="4.75390625" style="0" customWidth="1"/>
    <col min="2" max="2" width="24.00390625" style="0" bestFit="1" customWidth="1"/>
    <col min="3" max="3" width="5.25390625" style="0" bestFit="1" customWidth="1"/>
    <col min="4" max="6" width="4.125" style="0" customWidth="1"/>
    <col min="7" max="7" width="5.25390625" style="0" bestFit="1" customWidth="1"/>
    <col min="8" max="8" width="6.25390625" style="0" customWidth="1"/>
    <col min="9" max="9" width="3.75390625" style="0" customWidth="1"/>
    <col min="10" max="10" width="5.25390625" style="0" customWidth="1"/>
    <col min="11" max="15" width="5.25390625" style="0" bestFit="1" customWidth="1"/>
    <col min="16" max="16" width="3.875" style="0" customWidth="1"/>
    <col min="17" max="17" width="8.50390625" style="0" bestFit="1" customWidth="1"/>
    <col min="18" max="22" width="8.75390625" style="0" bestFit="1" customWidth="1"/>
    <col min="23" max="23" width="3.50390625" style="0" customWidth="1"/>
    <col min="24" max="24" width="7.125" style="0" bestFit="1" customWidth="1"/>
    <col min="25" max="28" width="6.75390625" style="0" bestFit="1" customWidth="1"/>
    <col min="29" max="29" width="6.50390625" style="0" bestFit="1" customWidth="1"/>
    <col min="30" max="30" width="8.75390625" style="0" bestFit="1" customWidth="1"/>
    <col min="31" max="31" width="5.25390625" style="0" bestFit="1" customWidth="1"/>
  </cols>
  <sheetData>
    <row r="1" spans="1:24" ht="13.5">
      <c r="A1" t="s">
        <v>36</v>
      </c>
      <c r="J1" t="s">
        <v>46</v>
      </c>
      <c r="Q1" t="s">
        <v>44</v>
      </c>
      <c r="X1" t="s">
        <v>45</v>
      </c>
    </row>
    <row r="2" spans="1:31" ht="13.5">
      <c r="A2" t="s">
        <v>37</v>
      </c>
      <c r="B2" t="s">
        <v>38</v>
      </c>
      <c r="C2" t="s">
        <v>12</v>
      </c>
      <c r="D2" t="s">
        <v>39</v>
      </c>
      <c r="E2" t="s">
        <v>16</v>
      </c>
      <c r="F2" t="s">
        <v>40</v>
      </c>
      <c r="G2" t="s">
        <v>19</v>
      </c>
      <c r="H2" s="4" t="s">
        <v>41</v>
      </c>
      <c r="J2" t="s">
        <v>43</v>
      </c>
      <c r="K2" t="s">
        <v>32</v>
      </c>
      <c r="L2" t="s">
        <v>26</v>
      </c>
      <c r="M2" t="s">
        <v>10</v>
      </c>
      <c r="N2" t="s">
        <v>2</v>
      </c>
      <c r="O2" t="s">
        <v>27</v>
      </c>
      <c r="Q2" t="s">
        <v>59</v>
      </c>
      <c r="R2" t="s">
        <v>117</v>
      </c>
      <c r="S2" t="s">
        <v>118</v>
      </c>
      <c r="T2" t="s">
        <v>119</v>
      </c>
      <c r="U2" t="s">
        <v>120</v>
      </c>
      <c r="V2" t="s">
        <v>121</v>
      </c>
      <c r="X2" t="s">
        <v>122</v>
      </c>
      <c r="Y2" t="s">
        <v>123</v>
      </c>
      <c r="Z2" t="s">
        <v>63</v>
      </c>
      <c r="AA2" t="s">
        <v>124</v>
      </c>
      <c r="AB2" t="s">
        <v>86</v>
      </c>
      <c r="AC2" t="s">
        <v>125</v>
      </c>
      <c r="AD2" t="s">
        <v>48</v>
      </c>
      <c r="AE2" t="s">
        <v>37</v>
      </c>
    </row>
    <row r="3" spans="1:31" ht="13.5">
      <c r="A3">
        <v>1</v>
      </c>
      <c r="B3" t="s">
        <v>105</v>
      </c>
      <c r="C3">
        <f aca="true" t="shared" si="0" ref="C3:C8">D3+E3+F3</f>
        <v>144</v>
      </c>
      <c r="D3">
        <v>78</v>
      </c>
      <c r="E3">
        <v>63</v>
      </c>
      <c r="F3">
        <v>3</v>
      </c>
      <c r="G3" s="2">
        <f aca="true" t="shared" si="1" ref="G3:G8">D3/(D3+E3)</f>
        <v>0.5531914893617021</v>
      </c>
      <c r="H3" s="1" t="s">
        <v>42</v>
      </c>
      <c r="J3">
        <v>522</v>
      </c>
      <c r="K3">
        <v>457</v>
      </c>
      <c r="L3">
        <v>83</v>
      </c>
      <c r="M3">
        <v>78</v>
      </c>
      <c r="N3" s="2">
        <v>0.254</v>
      </c>
      <c r="O3" s="3">
        <v>3.09</v>
      </c>
      <c r="R3" s="6" t="s">
        <v>126</v>
      </c>
      <c r="S3" s="6" t="s">
        <v>126</v>
      </c>
      <c r="T3" s="6" t="s">
        <v>127</v>
      </c>
      <c r="U3" s="6" t="s">
        <v>61</v>
      </c>
      <c r="V3" s="6" t="s">
        <v>127</v>
      </c>
      <c r="X3" s="6" t="s">
        <v>135</v>
      </c>
      <c r="Y3" s="6" t="s">
        <v>60</v>
      </c>
      <c r="Z3" s="6" t="s">
        <v>87</v>
      </c>
      <c r="AA3" s="6" t="s">
        <v>60</v>
      </c>
      <c r="AB3" s="6" t="s">
        <v>136</v>
      </c>
      <c r="AC3" s="6" t="s">
        <v>135</v>
      </c>
      <c r="AD3" s="8" t="s">
        <v>137</v>
      </c>
      <c r="AE3">
        <v>4</v>
      </c>
    </row>
    <row r="4" spans="1:31" ht="13.5">
      <c r="A4">
        <v>2</v>
      </c>
      <c r="B4" t="s">
        <v>106</v>
      </c>
      <c r="C4">
        <f t="shared" si="0"/>
        <v>144</v>
      </c>
      <c r="D4">
        <v>76</v>
      </c>
      <c r="E4">
        <v>67</v>
      </c>
      <c r="F4">
        <v>1</v>
      </c>
      <c r="G4" s="2">
        <f t="shared" si="1"/>
        <v>0.5314685314685315</v>
      </c>
      <c r="H4" s="5">
        <f>((D3-E3)-(D4-E4))/2</f>
        <v>3</v>
      </c>
      <c r="J4">
        <v>482</v>
      </c>
      <c r="K4">
        <v>497</v>
      </c>
      <c r="L4">
        <v>97</v>
      </c>
      <c r="M4">
        <v>150</v>
      </c>
      <c r="N4" s="2">
        <v>0.241</v>
      </c>
      <c r="O4" s="3">
        <v>3.36</v>
      </c>
      <c r="Q4" s="6" t="s">
        <v>128</v>
      </c>
      <c r="R4" s="6"/>
      <c r="S4" s="6" t="s">
        <v>131</v>
      </c>
      <c r="T4" s="6" t="s">
        <v>61</v>
      </c>
      <c r="U4" s="6" t="s">
        <v>61</v>
      </c>
      <c r="V4" s="6" t="s">
        <v>85</v>
      </c>
      <c r="X4" s="6" t="s">
        <v>135</v>
      </c>
      <c r="Y4" s="6" t="s">
        <v>138</v>
      </c>
      <c r="Z4" s="6" t="s">
        <v>135</v>
      </c>
      <c r="AA4" s="6" t="s">
        <v>135</v>
      </c>
      <c r="AB4" s="6" t="s">
        <v>139</v>
      </c>
      <c r="AC4" s="6" t="s">
        <v>60</v>
      </c>
      <c r="AD4" s="8" t="s">
        <v>137</v>
      </c>
      <c r="AE4">
        <v>4</v>
      </c>
    </row>
    <row r="5" spans="1:31" ht="13.5">
      <c r="A5">
        <v>3</v>
      </c>
      <c r="B5" t="s">
        <v>107</v>
      </c>
      <c r="C5">
        <f t="shared" si="0"/>
        <v>144</v>
      </c>
      <c r="D5">
        <v>70</v>
      </c>
      <c r="E5">
        <v>72</v>
      </c>
      <c r="F5">
        <v>2</v>
      </c>
      <c r="G5" s="2">
        <f t="shared" si="1"/>
        <v>0.49295774647887325</v>
      </c>
      <c r="H5" s="5">
        <f>((D3-E3)-(D5-E5))/2</f>
        <v>8.5</v>
      </c>
      <c r="J5">
        <v>537</v>
      </c>
      <c r="K5">
        <v>506</v>
      </c>
      <c r="L5">
        <v>132</v>
      </c>
      <c r="M5">
        <v>95</v>
      </c>
      <c r="N5" s="2">
        <v>0.246</v>
      </c>
      <c r="O5" s="3">
        <v>3.41</v>
      </c>
      <c r="Q5" s="6" t="s">
        <v>128</v>
      </c>
      <c r="R5" s="6" t="s">
        <v>131</v>
      </c>
      <c r="S5" s="6"/>
      <c r="T5" s="6" t="s">
        <v>128</v>
      </c>
      <c r="U5" s="6" t="s">
        <v>129</v>
      </c>
      <c r="V5" s="6" t="s">
        <v>133</v>
      </c>
      <c r="X5" s="6" t="s">
        <v>87</v>
      </c>
      <c r="Y5" s="6" t="s">
        <v>87</v>
      </c>
      <c r="Z5" s="6" t="s">
        <v>135</v>
      </c>
      <c r="AA5" s="6" t="s">
        <v>135</v>
      </c>
      <c r="AB5" s="6" t="s">
        <v>135</v>
      </c>
      <c r="AC5" s="6" t="s">
        <v>140</v>
      </c>
      <c r="AD5" s="8" t="s">
        <v>141</v>
      </c>
      <c r="AE5">
        <v>11</v>
      </c>
    </row>
    <row r="6" spans="1:31" ht="13.5">
      <c r="A6">
        <v>4</v>
      </c>
      <c r="B6" t="s">
        <v>108</v>
      </c>
      <c r="C6">
        <f t="shared" si="0"/>
        <v>144</v>
      </c>
      <c r="D6">
        <v>69</v>
      </c>
      <c r="E6">
        <v>73</v>
      </c>
      <c r="F6">
        <v>2</v>
      </c>
      <c r="G6" s="2">
        <f t="shared" si="1"/>
        <v>0.4859154929577465</v>
      </c>
      <c r="H6" s="5">
        <f>((D3-E3)-(D6-E6))/2</f>
        <v>9.5</v>
      </c>
      <c r="J6">
        <v>468</v>
      </c>
      <c r="K6">
        <v>474</v>
      </c>
      <c r="L6">
        <v>112</v>
      </c>
      <c r="M6">
        <v>74</v>
      </c>
      <c r="N6" s="2">
        <v>0.236</v>
      </c>
      <c r="O6" s="3">
        <v>3.18</v>
      </c>
      <c r="Q6" s="6" t="s">
        <v>129</v>
      </c>
      <c r="R6" s="6" t="s">
        <v>130</v>
      </c>
      <c r="S6" s="6" t="s">
        <v>126</v>
      </c>
      <c r="T6" s="6"/>
      <c r="U6" s="6" t="s">
        <v>126</v>
      </c>
      <c r="V6" s="6" t="s">
        <v>127</v>
      </c>
      <c r="X6" s="6" t="s">
        <v>87</v>
      </c>
      <c r="Y6" s="6" t="s">
        <v>87</v>
      </c>
      <c r="Z6" s="6" t="s">
        <v>87</v>
      </c>
      <c r="AA6" s="6" t="s">
        <v>60</v>
      </c>
      <c r="AB6" s="6" t="s">
        <v>60</v>
      </c>
      <c r="AC6" s="6" t="s">
        <v>135</v>
      </c>
      <c r="AD6" s="8" t="s">
        <v>128</v>
      </c>
      <c r="AE6">
        <v>7</v>
      </c>
    </row>
    <row r="7" spans="1:31" ht="13.5">
      <c r="A7">
        <v>5</v>
      </c>
      <c r="B7" t="s">
        <v>109</v>
      </c>
      <c r="C7">
        <f t="shared" si="0"/>
        <v>144</v>
      </c>
      <c r="D7">
        <v>68</v>
      </c>
      <c r="E7">
        <v>74</v>
      </c>
      <c r="F7">
        <v>2</v>
      </c>
      <c r="G7" s="2">
        <f t="shared" si="1"/>
        <v>0.4788732394366197</v>
      </c>
      <c r="H7" s="5">
        <f>((D3-E3)-(D7-E7))/2</f>
        <v>10.5</v>
      </c>
      <c r="J7">
        <v>443</v>
      </c>
      <c r="K7">
        <v>473</v>
      </c>
      <c r="L7">
        <v>45</v>
      </c>
      <c r="M7">
        <v>170</v>
      </c>
      <c r="N7" s="2">
        <v>0.246</v>
      </c>
      <c r="O7" s="3">
        <v>3.23</v>
      </c>
      <c r="Q7" s="6" t="s">
        <v>130</v>
      </c>
      <c r="R7" s="6" t="s">
        <v>130</v>
      </c>
      <c r="S7" s="6" t="s">
        <v>127</v>
      </c>
      <c r="T7" s="6" t="s">
        <v>128</v>
      </c>
      <c r="U7" s="6"/>
      <c r="V7" s="6" t="s">
        <v>127</v>
      </c>
      <c r="X7" s="6" t="s">
        <v>135</v>
      </c>
      <c r="Y7" s="6" t="s">
        <v>60</v>
      </c>
      <c r="Z7" s="6" t="s">
        <v>135</v>
      </c>
      <c r="AA7" s="6" t="s">
        <v>87</v>
      </c>
      <c r="AB7" s="6" t="s">
        <v>60</v>
      </c>
      <c r="AC7" s="6" t="s">
        <v>138</v>
      </c>
      <c r="AD7" s="6" t="s">
        <v>61</v>
      </c>
      <c r="AE7">
        <v>1</v>
      </c>
    </row>
    <row r="8" spans="1:31" ht="13.5">
      <c r="A8">
        <v>6</v>
      </c>
      <c r="B8" t="s">
        <v>110</v>
      </c>
      <c r="C8">
        <f t="shared" si="0"/>
        <v>144</v>
      </c>
      <c r="D8">
        <v>66</v>
      </c>
      <c r="E8">
        <v>74</v>
      </c>
      <c r="F8">
        <v>4</v>
      </c>
      <c r="G8" s="2">
        <f t="shared" si="1"/>
        <v>0.4714285714285714</v>
      </c>
      <c r="H8" s="5">
        <f>((D3-E3)-(D8-E8))/2</f>
        <v>11.5</v>
      </c>
      <c r="J8">
        <v>463</v>
      </c>
      <c r="K8">
        <v>524</v>
      </c>
      <c r="L8">
        <v>132</v>
      </c>
      <c r="M8">
        <v>70</v>
      </c>
      <c r="N8" s="2">
        <v>0.236</v>
      </c>
      <c r="O8" s="3">
        <v>3.5</v>
      </c>
      <c r="Q8" s="6" t="s">
        <v>129</v>
      </c>
      <c r="R8" s="6" t="s">
        <v>132</v>
      </c>
      <c r="S8" s="6" t="s">
        <v>134</v>
      </c>
      <c r="T8" s="6" t="s">
        <v>129</v>
      </c>
      <c r="U8" s="6" t="s">
        <v>129</v>
      </c>
      <c r="V8" s="6"/>
      <c r="X8" s="6" t="s">
        <v>135</v>
      </c>
      <c r="Y8" s="6" t="s">
        <v>135</v>
      </c>
      <c r="Z8" s="6" t="s">
        <v>87</v>
      </c>
      <c r="AA8" s="6" t="s">
        <v>135</v>
      </c>
      <c r="AB8" s="6" t="s">
        <v>136</v>
      </c>
      <c r="AC8" s="6" t="s">
        <v>135</v>
      </c>
      <c r="AD8" s="6" t="s">
        <v>129</v>
      </c>
      <c r="AE8">
        <v>6</v>
      </c>
    </row>
    <row r="11" ht="13.5">
      <c r="A11" t="s">
        <v>47</v>
      </c>
    </row>
    <row r="12" spans="1:31" ht="13.5">
      <c r="A12" t="s">
        <v>37</v>
      </c>
      <c r="B12" t="s">
        <v>38</v>
      </c>
      <c r="C12" t="s">
        <v>12</v>
      </c>
      <c r="D12" t="s">
        <v>39</v>
      </c>
      <c r="E12" t="s">
        <v>16</v>
      </c>
      <c r="F12" t="s">
        <v>40</v>
      </c>
      <c r="G12" t="s">
        <v>19</v>
      </c>
      <c r="H12" s="4" t="s">
        <v>41</v>
      </c>
      <c r="J12" t="s">
        <v>43</v>
      </c>
      <c r="K12" t="s">
        <v>32</v>
      </c>
      <c r="L12" t="s">
        <v>26</v>
      </c>
      <c r="M12" t="s">
        <v>10</v>
      </c>
      <c r="N12" t="s">
        <v>2</v>
      </c>
      <c r="O12" t="s">
        <v>27</v>
      </c>
      <c r="Q12" t="s">
        <v>122</v>
      </c>
      <c r="R12" t="s">
        <v>123</v>
      </c>
      <c r="S12" t="s">
        <v>63</v>
      </c>
      <c r="T12" t="s">
        <v>124</v>
      </c>
      <c r="U12" t="s">
        <v>86</v>
      </c>
      <c r="V12" t="s">
        <v>125</v>
      </c>
      <c r="X12" t="s">
        <v>59</v>
      </c>
      <c r="Y12" t="s">
        <v>117</v>
      </c>
      <c r="Z12" t="s">
        <v>118</v>
      </c>
      <c r="AA12" t="s">
        <v>119</v>
      </c>
      <c r="AB12" t="s">
        <v>120</v>
      </c>
      <c r="AC12" t="s">
        <v>121</v>
      </c>
      <c r="AD12" t="s">
        <v>48</v>
      </c>
      <c r="AE12" t="s">
        <v>37</v>
      </c>
    </row>
    <row r="13" spans="1:31" ht="13.5">
      <c r="A13">
        <v>1</v>
      </c>
      <c r="B13" t="s">
        <v>111</v>
      </c>
      <c r="C13">
        <f aca="true" t="shared" si="2" ref="C13:C18">D13+E13+F13</f>
        <v>144</v>
      </c>
      <c r="D13">
        <v>74</v>
      </c>
      <c r="E13">
        <v>65</v>
      </c>
      <c r="F13">
        <v>5</v>
      </c>
      <c r="G13" s="2">
        <f aca="true" t="shared" si="3" ref="G13:G18">D13/(D13+E13)</f>
        <v>0.5323741007194245</v>
      </c>
      <c r="H13" s="1" t="s">
        <v>42</v>
      </c>
      <c r="J13">
        <v>471</v>
      </c>
      <c r="K13">
        <v>433</v>
      </c>
      <c r="L13">
        <v>68</v>
      </c>
      <c r="M13">
        <v>142</v>
      </c>
      <c r="N13" s="2">
        <v>0.243</v>
      </c>
      <c r="O13" s="3">
        <v>2.85</v>
      </c>
      <c r="Q13" s="9"/>
      <c r="R13" s="6" t="s">
        <v>128</v>
      </c>
      <c r="S13" s="6" t="s">
        <v>142</v>
      </c>
      <c r="T13" s="6" t="s">
        <v>143</v>
      </c>
      <c r="U13" s="6" t="s">
        <v>144</v>
      </c>
      <c r="V13" s="6" t="s">
        <v>141</v>
      </c>
      <c r="W13" s="6"/>
      <c r="X13" s="6" t="s">
        <v>135</v>
      </c>
      <c r="Y13" s="6" t="s">
        <v>135</v>
      </c>
      <c r="Z13" s="6" t="s">
        <v>60</v>
      </c>
      <c r="AA13" s="6" t="s">
        <v>60</v>
      </c>
      <c r="AB13" s="6" t="s">
        <v>135</v>
      </c>
      <c r="AC13" s="6" t="s">
        <v>135</v>
      </c>
      <c r="AD13" s="6" t="s">
        <v>132</v>
      </c>
      <c r="AE13">
        <v>3</v>
      </c>
    </row>
    <row r="14" spans="1:31" ht="13.5">
      <c r="A14">
        <v>2</v>
      </c>
      <c r="B14" t="s">
        <v>112</v>
      </c>
      <c r="C14">
        <f t="shared" si="2"/>
        <v>144</v>
      </c>
      <c r="D14">
        <v>74</v>
      </c>
      <c r="E14">
        <v>67</v>
      </c>
      <c r="F14">
        <v>3</v>
      </c>
      <c r="G14" s="2">
        <f t="shared" si="3"/>
        <v>0.524822695035461</v>
      </c>
      <c r="H14" s="5">
        <f>((D13-E13)-(D14-E14))/2</f>
        <v>1</v>
      </c>
      <c r="J14">
        <v>525</v>
      </c>
      <c r="K14">
        <v>516</v>
      </c>
      <c r="L14">
        <v>111</v>
      </c>
      <c r="M14">
        <v>94</v>
      </c>
      <c r="N14" s="2">
        <v>0.245</v>
      </c>
      <c r="O14" s="3">
        <v>3.48</v>
      </c>
      <c r="Q14" s="6" t="s">
        <v>126</v>
      </c>
      <c r="R14" s="6"/>
      <c r="S14" s="6" t="s">
        <v>146</v>
      </c>
      <c r="T14" s="6" t="s">
        <v>126</v>
      </c>
      <c r="U14" s="6" t="s">
        <v>126</v>
      </c>
      <c r="V14" s="6" t="s">
        <v>126</v>
      </c>
      <c r="W14" s="6"/>
      <c r="X14" s="6" t="s">
        <v>87</v>
      </c>
      <c r="Y14" s="6" t="s">
        <v>150</v>
      </c>
      <c r="Z14" s="6" t="s">
        <v>60</v>
      </c>
      <c r="AA14" s="6" t="s">
        <v>60</v>
      </c>
      <c r="AB14" s="6" t="s">
        <v>87</v>
      </c>
      <c r="AC14" s="6" t="s">
        <v>135</v>
      </c>
      <c r="AD14" s="6" t="s">
        <v>85</v>
      </c>
      <c r="AE14">
        <v>10</v>
      </c>
    </row>
    <row r="15" spans="1:31" ht="13.5">
      <c r="A15">
        <v>3</v>
      </c>
      <c r="B15" t="s">
        <v>113</v>
      </c>
      <c r="C15">
        <f t="shared" si="2"/>
        <v>144</v>
      </c>
      <c r="D15">
        <v>72</v>
      </c>
      <c r="E15">
        <v>67</v>
      </c>
      <c r="F15">
        <v>5</v>
      </c>
      <c r="G15" s="2">
        <f t="shared" si="3"/>
        <v>0.5179856115107914</v>
      </c>
      <c r="H15" s="5">
        <f>((D13-E13)-(D15-E15))/2</f>
        <v>2</v>
      </c>
      <c r="J15">
        <v>549</v>
      </c>
      <c r="K15">
        <v>519</v>
      </c>
      <c r="L15">
        <v>98</v>
      </c>
      <c r="M15">
        <v>89</v>
      </c>
      <c r="N15" s="2">
        <v>0.248</v>
      </c>
      <c r="O15" s="3">
        <v>3.45</v>
      </c>
      <c r="Q15" s="6" t="s">
        <v>145</v>
      </c>
      <c r="R15" s="6" t="s">
        <v>143</v>
      </c>
      <c r="S15" s="6"/>
      <c r="T15" s="6" t="s">
        <v>132</v>
      </c>
      <c r="U15" s="6" t="s">
        <v>129</v>
      </c>
      <c r="V15" s="6" t="s">
        <v>147</v>
      </c>
      <c r="W15" s="6"/>
      <c r="X15" s="6" t="s">
        <v>60</v>
      </c>
      <c r="Y15" s="6" t="s">
        <v>135</v>
      </c>
      <c r="Z15" s="6" t="s">
        <v>135</v>
      </c>
      <c r="AA15" s="6" t="s">
        <v>60</v>
      </c>
      <c r="AB15" s="6" t="s">
        <v>135</v>
      </c>
      <c r="AC15" s="6" t="s">
        <v>60</v>
      </c>
      <c r="AD15" s="6" t="s">
        <v>61</v>
      </c>
      <c r="AE15">
        <v>1</v>
      </c>
    </row>
    <row r="16" spans="1:31" ht="13.5">
      <c r="A16">
        <v>4</v>
      </c>
      <c r="B16" t="s">
        <v>114</v>
      </c>
      <c r="C16">
        <f t="shared" si="2"/>
        <v>144</v>
      </c>
      <c r="D16">
        <v>68</v>
      </c>
      <c r="E16">
        <v>72</v>
      </c>
      <c r="F16">
        <v>4</v>
      </c>
      <c r="G16" s="2">
        <f t="shared" si="3"/>
        <v>0.4857142857142857</v>
      </c>
      <c r="H16" s="5">
        <f>((D13-E13)-(D16-E16))/2</f>
        <v>6.5</v>
      </c>
      <c r="J16">
        <v>490</v>
      </c>
      <c r="K16">
        <v>507</v>
      </c>
      <c r="L16">
        <v>106</v>
      </c>
      <c r="M16">
        <v>56</v>
      </c>
      <c r="N16" s="2">
        <v>0.241</v>
      </c>
      <c r="O16" s="3">
        <v>3.46</v>
      </c>
      <c r="Q16" s="6" t="s">
        <v>146</v>
      </c>
      <c r="R16" s="6" t="s">
        <v>128</v>
      </c>
      <c r="S16" s="6" t="s">
        <v>85</v>
      </c>
      <c r="T16" s="6"/>
      <c r="U16" s="6" t="s">
        <v>149</v>
      </c>
      <c r="V16" s="6" t="s">
        <v>132</v>
      </c>
      <c r="W16" s="6"/>
      <c r="X16" s="6" t="s">
        <v>87</v>
      </c>
      <c r="Y16" s="6" t="s">
        <v>135</v>
      </c>
      <c r="Z16" s="6" t="s">
        <v>135</v>
      </c>
      <c r="AA16" s="6" t="s">
        <v>87</v>
      </c>
      <c r="AB16" s="6" t="s">
        <v>60</v>
      </c>
      <c r="AC16" s="6" t="s">
        <v>135</v>
      </c>
      <c r="AD16" s="6" t="s">
        <v>128</v>
      </c>
      <c r="AE16">
        <v>7</v>
      </c>
    </row>
    <row r="17" spans="1:31" ht="13.5">
      <c r="A17">
        <v>5</v>
      </c>
      <c r="B17" t="s">
        <v>115</v>
      </c>
      <c r="C17">
        <f t="shared" si="2"/>
        <v>144</v>
      </c>
      <c r="D17">
        <v>65</v>
      </c>
      <c r="E17">
        <v>72</v>
      </c>
      <c r="F17">
        <v>7</v>
      </c>
      <c r="G17" s="2">
        <f t="shared" si="3"/>
        <v>0.4744525547445255</v>
      </c>
      <c r="H17" s="5">
        <f>((D13-E13)-(D17-E17))/2</f>
        <v>8</v>
      </c>
      <c r="J17">
        <v>467</v>
      </c>
      <c r="K17">
        <v>468</v>
      </c>
      <c r="L17">
        <v>102</v>
      </c>
      <c r="M17">
        <v>81</v>
      </c>
      <c r="N17" s="2">
        <v>0.243</v>
      </c>
      <c r="O17" s="3">
        <v>3.1</v>
      </c>
      <c r="Q17" s="6" t="s">
        <v>141</v>
      </c>
      <c r="R17" s="6" t="s">
        <v>128</v>
      </c>
      <c r="S17" s="6" t="s">
        <v>127</v>
      </c>
      <c r="T17" s="6" t="s">
        <v>137</v>
      </c>
      <c r="U17" s="6"/>
      <c r="V17" s="6" t="s">
        <v>129</v>
      </c>
      <c r="W17" s="6"/>
      <c r="X17" s="6" t="s">
        <v>140</v>
      </c>
      <c r="Y17" s="6" t="s">
        <v>151</v>
      </c>
      <c r="Z17" s="6" t="s">
        <v>135</v>
      </c>
      <c r="AA17" s="6" t="s">
        <v>87</v>
      </c>
      <c r="AB17" s="6" t="s">
        <v>87</v>
      </c>
      <c r="AC17" s="6" t="s">
        <v>140</v>
      </c>
      <c r="AD17" s="6" t="s">
        <v>143</v>
      </c>
      <c r="AE17">
        <v>9</v>
      </c>
    </row>
    <row r="18" spans="1:31" ht="13.5">
      <c r="A18">
        <v>6</v>
      </c>
      <c r="B18" t="s">
        <v>116</v>
      </c>
      <c r="C18">
        <f t="shared" si="2"/>
        <v>144</v>
      </c>
      <c r="D18">
        <v>63</v>
      </c>
      <c r="E18">
        <v>77</v>
      </c>
      <c r="F18">
        <v>4</v>
      </c>
      <c r="G18" s="2">
        <f t="shared" si="3"/>
        <v>0.45</v>
      </c>
      <c r="H18" s="5">
        <f>((D13-E13)-(D18-E18))/2</f>
        <v>11.5</v>
      </c>
      <c r="J18">
        <v>506</v>
      </c>
      <c r="K18">
        <v>549</v>
      </c>
      <c r="L18">
        <v>130</v>
      </c>
      <c r="M18">
        <v>74</v>
      </c>
      <c r="N18" s="2">
        <v>0.242</v>
      </c>
      <c r="O18" s="3">
        <v>3.67</v>
      </c>
      <c r="Q18" s="6" t="s">
        <v>144</v>
      </c>
      <c r="R18" s="6" t="s">
        <v>128</v>
      </c>
      <c r="S18" s="6" t="s">
        <v>148</v>
      </c>
      <c r="T18" s="6" t="s">
        <v>85</v>
      </c>
      <c r="U18" s="6" t="s">
        <v>127</v>
      </c>
      <c r="V18" s="6"/>
      <c r="W18" s="6"/>
      <c r="X18" s="6" t="s">
        <v>135</v>
      </c>
      <c r="Y18" s="6" t="s">
        <v>87</v>
      </c>
      <c r="Z18" s="6" t="s">
        <v>136</v>
      </c>
      <c r="AA18" s="6" t="s">
        <v>135</v>
      </c>
      <c r="AB18" s="6" t="s">
        <v>150</v>
      </c>
      <c r="AC18" s="6" t="s">
        <v>135</v>
      </c>
      <c r="AD18" s="6" t="s">
        <v>141</v>
      </c>
      <c r="AE18">
        <v>11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B2" sqref="B2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35</v>
      </c>
    </row>
    <row r="2" spans="1:18" ht="13.5">
      <c r="A2">
        <v>1</v>
      </c>
      <c r="B2" t="s">
        <v>153</v>
      </c>
      <c r="C2">
        <v>144</v>
      </c>
      <c r="D2" s="2">
        <f aca="true" t="shared" si="0" ref="D2:D19">F2/E2</f>
        <v>0.2883817427385892</v>
      </c>
      <c r="E2">
        <v>482</v>
      </c>
      <c r="F2">
        <v>139</v>
      </c>
      <c r="G2">
        <v>7</v>
      </c>
      <c r="H2">
        <v>60</v>
      </c>
      <c r="I2" s="2">
        <f aca="true" t="shared" si="1" ref="I2:I19">(F2+J2)/(E2+J2+M2)</f>
        <v>0.34790874524714827</v>
      </c>
      <c r="J2">
        <v>44</v>
      </c>
      <c r="K2">
        <v>45</v>
      </c>
      <c r="L2">
        <v>0</v>
      </c>
      <c r="M2">
        <v>0</v>
      </c>
      <c r="N2">
        <v>25</v>
      </c>
      <c r="O2">
        <v>3</v>
      </c>
      <c r="P2" s="2">
        <v>0.402</v>
      </c>
      <c r="Q2" s="2">
        <v>0.463</v>
      </c>
      <c r="R2" s="2">
        <f aca="true" t="shared" si="2" ref="R2:R19">I2+Q2</f>
        <v>0.8109087452471483</v>
      </c>
    </row>
    <row r="3" spans="1:18" ht="13.5">
      <c r="A3">
        <v>2</v>
      </c>
      <c r="B3" t="s">
        <v>190</v>
      </c>
      <c r="C3">
        <v>144</v>
      </c>
      <c r="D3" s="2">
        <f t="shared" si="0"/>
        <v>0.20085470085470086</v>
      </c>
      <c r="E3">
        <v>468</v>
      </c>
      <c r="F3">
        <v>94</v>
      </c>
      <c r="G3">
        <v>0</v>
      </c>
      <c r="H3">
        <v>23</v>
      </c>
      <c r="I3" s="2">
        <f t="shared" si="1"/>
        <v>0.23517382413087934</v>
      </c>
      <c r="J3">
        <v>21</v>
      </c>
      <c r="K3">
        <v>50</v>
      </c>
      <c r="L3">
        <v>10</v>
      </c>
      <c r="M3">
        <v>0</v>
      </c>
      <c r="N3">
        <v>23</v>
      </c>
      <c r="O3">
        <v>18</v>
      </c>
      <c r="P3" s="2">
        <v>0.128</v>
      </c>
      <c r="Q3" s="2">
        <v>0.252</v>
      </c>
      <c r="R3" s="2">
        <f t="shared" si="2"/>
        <v>0.48717382413087934</v>
      </c>
    </row>
    <row r="4" spans="1:18" ht="13.5">
      <c r="A4">
        <v>3</v>
      </c>
      <c r="B4" t="s">
        <v>90</v>
      </c>
      <c r="C4">
        <v>142</v>
      </c>
      <c r="D4" s="2">
        <f t="shared" si="0"/>
        <v>0.3092105263157895</v>
      </c>
      <c r="E4">
        <v>456</v>
      </c>
      <c r="F4">
        <v>141</v>
      </c>
      <c r="G4">
        <v>4</v>
      </c>
      <c r="H4">
        <v>72</v>
      </c>
      <c r="I4" s="2">
        <f t="shared" si="1"/>
        <v>0.3654618473895582</v>
      </c>
      <c r="J4">
        <v>41</v>
      </c>
      <c r="K4">
        <v>43</v>
      </c>
      <c r="L4">
        <v>0</v>
      </c>
      <c r="M4">
        <v>1</v>
      </c>
      <c r="N4">
        <v>9</v>
      </c>
      <c r="O4">
        <v>3</v>
      </c>
      <c r="P4" s="2">
        <v>0.376</v>
      </c>
      <c r="Q4" s="2">
        <v>0.458</v>
      </c>
      <c r="R4" s="2">
        <f t="shared" si="2"/>
        <v>0.8234618473895583</v>
      </c>
    </row>
    <row r="5" spans="1:18" ht="13.5">
      <c r="A5">
        <v>4</v>
      </c>
      <c r="B5" t="s">
        <v>91</v>
      </c>
      <c r="C5">
        <v>144</v>
      </c>
      <c r="D5" s="2">
        <f t="shared" si="0"/>
        <v>0.2504258943781942</v>
      </c>
      <c r="E5">
        <v>587</v>
      </c>
      <c r="F5">
        <v>147</v>
      </c>
      <c r="G5">
        <v>15</v>
      </c>
      <c r="H5">
        <v>77</v>
      </c>
      <c r="I5" s="2">
        <f t="shared" si="1"/>
        <v>0.27895595432300163</v>
      </c>
      <c r="J5">
        <v>24</v>
      </c>
      <c r="K5">
        <v>70</v>
      </c>
      <c r="L5">
        <v>0</v>
      </c>
      <c r="M5">
        <v>2</v>
      </c>
      <c r="N5">
        <v>6</v>
      </c>
      <c r="O5">
        <v>7</v>
      </c>
      <c r="P5" s="2">
        <v>0.288</v>
      </c>
      <c r="Q5" s="2">
        <v>0.402</v>
      </c>
      <c r="R5" s="2">
        <f t="shared" si="2"/>
        <v>0.6809559543230017</v>
      </c>
    </row>
    <row r="6" spans="1:18" ht="13.5">
      <c r="A6">
        <v>5</v>
      </c>
      <c r="B6" t="s">
        <v>155</v>
      </c>
      <c r="C6">
        <v>144</v>
      </c>
      <c r="D6" s="2">
        <f t="shared" si="0"/>
        <v>0.27973568281938327</v>
      </c>
      <c r="E6">
        <v>454</v>
      </c>
      <c r="F6">
        <v>127</v>
      </c>
      <c r="G6">
        <v>11</v>
      </c>
      <c r="H6">
        <v>57</v>
      </c>
      <c r="I6" s="2">
        <f t="shared" si="1"/>
        <v>0.3006396588486141</v>
      </c>
      <c r="J6">
        <v>14</v>
      </c>
      <c r="K6">
        <v>32</v>
      </c>
      <c r="L6">
        <v>0</v>
      </c>
      <c r="M6">
        <v>1</v>
      </c>
      <c r="N6">
        <v>3</v>
      </c>
      <c r="O6">
        <v>1</v>
      </c>
      <c r="P6" s="2">
        <v>0.265</v>
      </c>
      <c r="Q6" s="2">
        <v>0.443</v>
      </c>
      <c r="R6" s="2">
        <f t="shared" si="2"/>
        <v>0.743639658848614</v>
      </c>
    </row>
    <row r="7" spans="1:18" ht="13.5">
      <c r="A7">
        <v>6</v>
      </c>
      <c r="B7" t="s">
        <v>160</v>
      </c>
      <c r="C7">
        <v>140</v>
      </c>
      <c r="D7" s="2">
        <f t="shared" si="0"/>
        <v>0.22053231939163498</v>
      </c>
      <c r="E7">
        <v>526</v>
      </c>
      <c r="F7">
        <v>116</v>
      </c>
      <c r="G7">
        <v>30</v>
      </c>
      <c r="H7">
        <v>77</v>
      </c>
      <c r="I7" s="2">
        <f t="shared" si="1"/>
        <v>0.25272727272727274</v>
      </c>
      <c r="J7">
        <v>23</v>
      </c>
      <c r="K7">
        <v>59</v>
      </c>
      <c r="L7">
        <v>0</v>
      </c>
      <c r="M7">
        <v>1</v>
      </c>
      <c r="N7">
        <v>7</v>
      </c>
      <c r="O7">
        <v>0</v>
      </c>
      <c r="P7" s="2">
        <v>0.266</v>
      </c>
      <c r="Q7" s="2">
        <v>0.428</v>
      </c>
      <c r="R7" s="2">
        <f t="shared" si="2"/>
        <v>0.6807272727272727</v>
      </c>
    </row>
    <row r="8" spans="1:18" ht="13.5">
      <c r="A8">
        <v>7</v>
      </c>
      <c r="B8" t="s">
        <v>78</v>
      </c>
      <c r="C8">
        <v>144</v>
      </c>
      <c r="D8" s="2">
        <f t="shared" si="0"/>
        <v>0.22962962962962963</v>
      </c>
      <c r="E8">
        <v>405</v>
      </c>
      <c r="F8">
        <v>93</v>
      </c>
      <c r="G8">
        <v>6</v>
      </c>
      <c r="H8">
        <v>30</v>
      </c>
      <c r="I8" s="2">
        <f t="shared" si="1"/>
        <v>0.2703962703962704</v>
      </c>
      <c r="J8">
        <v>23</v>
      </c>
      <c r="K8">
        <v>51</v>
      </c>
      <c r="L8">
        <v>5</v>
      </c>
      <c r="M8">
        <v>1</v>
      </c>
      <c r="N8">
        <v>1</v>
      </c>
      <c r="O8">
        <v>16</v>
      </c>
      <c r="P8" s="2">
        <v>0.274</v>
      </c>
      <c r="Q8" s="2">
        <v>0.328</v>
      </c>
      <c r="R8" s="2">
        <f t="shared" si="2"/>
        <v>0.5983962703962704</v>
      </c>
    </row>
    <row r="9" spans="1:18" ht="13.5">
      <c r="A9">
        <v>8</v>
      </c>
      <c r="B9" t="s">
        <v>81</v>
      </c>
      <c r="C9">
        <v>144</v>
      </c>
      <c r="D9" s="2">
        <f t="shared" si="0"/>
        <v>0.2877094972067039</v>
      </c>
      <c r="E9">
        <v>358</v>
      </c>
      <c r="F9">
        <v>103</v>
      </c>
      <c r="G9">
        <v>5</v>
      </c>
      <c r="H9">
        <v>30</v>
      </c>
      <c r="I9" s="2">
        <f t="shared" si="1"/>
        <v>0.3609022556390977</v>
      </c>
      <c r="J9">
        <v>41</v>
      </c>
      <c r="K9">
        <v>43</v>
      </c>
      <c r="L9">
        <v>9</v>
      </c>
      <c r="M9">
        <v>0</v>
      </c>
      <c r="N9">
        <v>8</v>
      </c>
      <c r="O9">
        <v>8</v>
      </c>
      <c r="P9" s="2">
        <v>0.269</v>
      </c>
      <c r="Q9" s="2">
        <v>0.394</v>
      </c>
      <c r="R9" s="2">
        <f t="shared" si="2"/>
        <v>0.7549022556390977</v>
      </c>
    </row>
    <row r="10" spans="1:18" ht="13.5">
      <c r="A10" s="1">
        <v>9</v>
      </c>
      <c r="B10" t="s">
        <v>76</v>
      </c>
      <c r="C10">
        <v>144</v>
      </c>
      <c r="D10" s="2">
        <f t="shared" si="0"/>
        <v>0.25067385444743934</v>
      </c>
      <c r="E10">
        <v>371</v>
      </c>
      <c r="F10">
        <v>93</v>
      </c>
      <c r="G10">
        <v>5</v>
      </c>
      <c r="H10">
        <v>38</v>
      </c>
      <c r="I10" s="2">
        <f t="shared" si="1"/>
        <v>0.2926208651399491</v>
      </c>
      <c r="J10">
        <v>22</v>
      </c>
      <c r="K10">
        <v>51</v>
      </c>
      <c r="L10">
        <v>3</v>
      </c>
      <c r="M10">
        <v>0</v>
      </c>
      <c r="N10">
        <v>2</v>
      </c>
      <c r="O10">
        <v>5</v>
      </c>
      <c r="P10" s="2">
        <v>0.258</v>
      </c>
      <c r="Q10" s="2">
        <v>0.334</v>
      </c>
      <c r="R10" s="2">
        <f t="shared" si="2"/>
        <v>0.6266208651399492</v>
      </c>
    </row>
    <row r="11" spans="1:18" ht="13.5">
      <c r="A11" s="1" t="s">
        <v>1</v>
      </c>
      <c r="B11" t="s">
        <v>172</v>
      </c>
      <c r="C11">
        <v>112</v>
      </c>
      <c r="D11" s="2">
        <f t="shared" si="0"/>
        <v>0.2109375</v>
      </c>
      <c r="E11">
        <v>128</v>
      </c>
      <c r="F11">
        <v>27</v>
      </c>
      <c r="G11">
        <v>4</v>
      </c>
      <c r="H11">
        <v>12</v>
      </c>
      <c r="I11" s="2">
        <f t="shared" si="1"/>
        <v>0.2462686567164179</v>
      </c>
      <c r="J11">
        <v>6</v>
      </c>
      <c r="K11">
        <v>22</v>
      </c>
      <c r="L11">
        <v>0</v>
      </c>
      <c r="M11">
        <v>0</v>
      </c>
      <c r="N11">
        <v>0</v>
      </c>
      <c r="O11">
        <v>0</v>
      </c>
      <c r="P11" s="2">
        <v>0.214</v>
      </c>
      <c r="Q11" s="2">
        <v>0.336</v>
      </c>
      <c r="R11" s="2">
        <f t="shared" si="2"/>
        <v>0.5822686567164179</v>
      </c>
    </row>
    <row r="12" spans="1:18" ht="13.5">
      <c r="A12" s="1" t="s">
        <v>1</v>
      </c>
      <c r="B12" t="s">
        <v>67</v>
      </c>
      <c r="C12">
        <v>115</v>
      </c>
      <c r="D12" s="2">
        <f t="shared" si="0"/>
        <v>0.2222222222222222</v>
      </c>
      <c r="E12">
        <v>171</v>
      </c>
      <c r="F12">
        <v>38</v>
      </c>
      <c r="G12">
        <v>4</v>
      </c>
      <c r="H12">
        <v>19</v>
      </c>
      <c r="I12" s="2">
        <f t="shared" si="1"/>
        <v>0.23863636363636365</v>
      </c>
      <c r="J12">
        <v>4</v>
      </c>
      <c r="K12">
        <v>29</v>
      </c>
      <c r="L12">
        <v>3</v>
      </c>
      <c r="M12">
        <v>1</v>
      </c>
      <c r="N12">
        <v>0</v>
      </c>
      <c r="O12">
        <v>0</v>
      </c>
      <c r="P12" s="2">
        <v>0.278</v>
      </c>
      <c r="Q12" s="2">
        <v>0.363</v>
      </c>
      <c r="R12" s="2">
        <f t="shared" si="2"/>
        <v>0.6016363636363636</v>
      </c>
    </row>
    <row r="13" spans="1:18" ht="13.5">
      <c r="A13" s="1" t="s">
        <v>1</v>
      </c>
      <c r="B13" t="s">
        <v>77</v>
      </c>
      <c r="C13">
        <v>122</v>
      </c>
      <c r="D13" s="2">
        <f t="shared" si="0"/>
        <v>0.22110552763819097</v>
      </c>
      <c r="E13">
        <v>199</v>
      </c>
      <c r="F13">
        <v>44</v>
      </c>
      <c r="G13">
        <v>6</v>
      </c>
      <c r="H13">
        <v>22</v>
      </c>
      <c r="I13" s="2">
        <f t="shared" si="1"/>
        <v>0.2583732057416268</v>
      </c>
      <c r="J13">
        <v>10</v>
      </c>
      <c r="K13">
        <v>30</v>
      </c>
      <c r="L13">
        <v>5</v>
      </c>
      <c r="M13">
        <v>0</v>
      </c>
      <c r="N13">
        <v>1</v>
      </c>
      <c r="O13">
        <v>4</v>
      </c>
      <c r="P13" s="2">
        <v>0.367</v>
      </c>
      <c r="Q13" s="2">
        <v>0.347</v>
      </c>
      <c r="R13" s="2">
        <f t="shared" si="2"/>
        <v>0.6053732057416268</v>
      </c>
    </row>
    <row r="14" spans="1:18" ht="13.5">
      <c r="A14" s="1" t="s">
        <v>1</v>
      </c>
      <c r="B14" t="s">
        <v>68</v>
      </c>
      <c r="C14">
        <v>94</v>
      </c>
      <c r="D14" s="2">
        <f t="shared" si="0"/>
        <v>0.23404255319148937</v>
      </c>
      <c r="E14">
        <v>94</v>
      </c>
      <c r="F14">
        <v>22</v>
      </c>
      <c r="G14">
        <v>0</v>
      </c>
      <c r="H14">
        <v>8</v>
      </c>
      <c r="I14" s="2">
        <f t="shared" si="1"/>
        <v>0.3076923076923077</v>
      </c>
      <c r="J14">
        <v>10</v>
      </c>
      <c r="K14">
        <v>15</v>
      </c>
      <c r="L14">
        <v>4</v>
      </c>
      <c r="M14">
        <v>0</v>
      </c>
      <c r="N14">
        <v>2</v>
      </c>
      <c r="O14">
        <v>0</v>
      </c>
      <c r="P14" s="2">
        <v>0.286</v>
      </c>
      <c r="Q14" s="2">
        <v>0.277</v>
      </c>
      <c r="R14" s="2">
        <f t="shared" si="2"/>
        <v>0.5846923076923077</v>
      </c>
    </row>
    <row r="15" spans="1:18" ht="13.5">
      <c r="A15" s="1" t="s">
        <v>1</v>
      </c>
      <c r="B15" t="s">
        <v>96</v>
      </c>
      <c r="C15">
        <v>110</v>
      </c>
      <c r="D15" s="2">
        <f t="shared" si="0"/>
        <v>0.20408163265306123</v>
      </c>
      <c r="E15">
        <v>147</v>
      </c>
      <c r="F15">
        <v>30</v>
      </c>
      <c r="G15">
        <v>0</v>
      </c>
      <c r="H15">
        <v>7</v>
      </c>
      <c r="I15" s="2">
        <f t="shared" si="1"/>
        <v>0.23376623376623376</v>
      </c>
      <c r="J15">
        <v>6</v>
      </c>
      <c r="K15">
        <v>18</v>
      </c>
      <c r="L15">
        <v>2</v>
      </c>
      <c r="M15">
        <v>1</v>
      </c>
      <c r="N15">
        <v>2</v>
      </c>
      <c r="O15">
        <v>2</v>
      </c>
      <c r="P15" s="2">
        <v>0.118</v>
      </c>
      <c r="Q15" s="2">
        <v>0.259</v>
      </c>
      <c r="R15" s="2">
        <f t="shared" si="2"/>
        <v>0.49276623376623374</v>
      </c>
    </row>
    <row r="16" spans="1:18" ht="13.5">
      <c r="A16" s="1" t="s">
        <v>1</v>
      </c>
      <c r="B16" t="s">
        <v>65</v>
      </c>
      <c r="C16">
        <v>62</v>
      </c>
      <c r="D16" s="2">
        <f t="shared" si="0"/>
        <v>0.20408163265306123</v>
      </c>
      <c r="E16">
        <v>49</v>
      </c>
      <c r="F16">
        <v>10</v>
      </c>
      <c r="G16">
        <v>0</v>
      </c>
      <c r="H16">
        <v>6</v>
      </c>
      <c r="I16" s="2">
        <f t="shared" si="1"/>
        <v>0.2909090909090909</v>
      </c>
      <c r="J16">
        <v>6</v>
      </c>
      <c r="K16">
        <v>11</v>
      </c>
      <c r="L16">
        <v>0</v>
      </c>
      <c r="M16">
        <v>0</v>
      </c>
      <c r="N16">
        <v>0</v>
      </c>
      <c r="O16">
        <v>1</v>
      </c>
      <c r="P16" s="2">
        <v>0.2</v>
      </c>
      <c r="Q16" s="2">
        <v>0.265</v>
      </c>
      <c r="R16" s="2">
        <f t="shared" si="2"/>
        <v>0.5559090909090909</v>
      </c>
    </row>
    <row r="17" spans="1:18" ht="13.5">
      <c r="A17" s="1" t="s">
        <v>1</v>
      </c>
      <c r="B17" t="s">
        <v>191</v>
      </c>
      <c r="C17">
        <v>82</v>
      </c>
      <c r="D17" s="2">
        <f t="shared" si="0"/>
        <v>0.18421052631578946</v>
      </c>
      <c r="E17">
        <v>76</v>
      </c>
      <c r="F17">
        <v>14</v>
      </c>
      <c r="G17">
        <v>0</v>
      </c>
      <c r="H17">
        <v>2</v>
      </c>
      <c r="I17" s="2">
        <f t="shared" si="1"/>
        <v>0.18421052631578946</v>
      </c>
      <c r="J17">
        <v>0</v>
      </c>
      <c r="K17">
        <v>8</v>
      </c>
      <c r="L17">
        <v>1</v>
      </c>
      <c r="M17">
        <v>0</v>
      </c>
      <c r="N17">
        <v>0</v>
      </c>
      <c r="O17">
        <v>2</v>
      </c>
      <c r="P17" s="2">
        <v>0.12</v>
      </c>
      <c r="Q17" s="2">
        <v>0.211</v>
      </c>
      <c r="R17" s="2">
        <f t="shared" si="2"/>
        <v>0.39521052631578946</v>
      </c>
    </row>
    <row r="18" spans="1:18" ht="13.5">
      <c r="A18" s="1" t="s">
        <v>51</v>
      </c>
      <c r="B18" t="s">
        <v>183</v>
      </c>
      <c r="C18" s="11" t="s">
        <v>74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51</v>
      </c>
      <c r="B19" t="s">
        <v>195</v>
      </c>
      <c r="C19">
        <v>40</v>
      </c>
      <c r="D19" s="2">
        <f t="shared" si="0"/>
        <v>0.21621621621621623</v>
      </c>
      <c r="E19">
        <v>37</v>
      </c>
      <c r="F19">
        <v>8</v>
      </c>
      <c r="G19">
        <v>1</v>
      </c>
      <c r="H19">
        <v>8</v>
      </c>
      <c r="I19" s="2">
        <f t="shared" si="1"/>
        <v>0.23684210526315788</v>
      </c>
      <c r="J19">
        <v>1</v>
      </c>
      <c r="K19">
        <v>3</v>
      </c>
      <c r="L19">
        <v>0</v>
      </c>
      <c r="M19">
        <v>0</v>
      </c>
      <c r="N19">
        <v>0</v>
      </c>
      <c r="O19">
        <v>0</v>
      </c>
      <c r="P19" s="2">
        <v>0.545</v>
      </c>
      <c r="Q19" s="2">
        <v>0.405</v>
      </c>
      <c r="R19" s="2">
        <f t="shared" si="2"/>
        <v>0.6418421052631579</v>
      </c>
    </row>
    <row r="20" spans="1:18" ht="13.5">
      <c r="A20" s="1" t="s">
        <v>51</v>
      </c>
      <c r="B20" t="s">
        <v>64</v>
      </c>
      <c r="C20" s="11" t="s">
        <v>74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51</v>
      </c>
      <c r="B21" t="s">
        <v>173</v>
      </c>
      <c r="C21" s="11" t="s">
        <v>74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49</v>
      </c>
      <c r="T24" t="s">
        <v>50</v>
      </c>
    </row>
    <row r="25" spans="1:20" ht="13.5">
      <c r="A25" s="1" t="s">
        <v>52</v>
      </c>
      <c r="B25" t="s">
        <v>71</v>
      </c>
      <c r="C25">
        <v>28</v>
      </c>
      <c r="D25" s="3">
        <f aca="true" t="shared" si="3" ref="D25:D40">R25/J25*9</f>
        <v>3.848936170212766</v>
      </c>
      <c r="E25">
        <v>9</v>
      </c>
      <c r="F25">
        <v>8</v>
      </c>
      <c r="G25">
        <v>0</v>
      </c>
      <c r="H25">
        <v>0</v>
      </c>
      <c r="I25" s="2">
        <f aca="true" t="shared" si="4" ref="I25:I40">E25/(E25+F25)</f>
        <v>0.5294117647058824</v>
      </c>
      <c r="J25" s="7">
        <v>156.66666666666666</v>
      </c>
      <c r="K25">
        <v>3</v>
      </c>
      <c r="L25">
        <v>149</v>
      </c>
      <c r="M25">
        <v>122</v>
      </c>
      <c r="N25">
        <v>47</v>
      </c>
      <c r="O25">
        <v>6</v>
      </c>
      <c r="P25">
        <v>13</v>
      </c>
      <c r="Q25">
        <v>70</v>
      </c>
      <c r="R25">
        <v>67</v>
      </c>
      <c r="S25" s="3">
        <f aca="true" t="shared" si="5" ref="S25:S40">(L25+N25)/J25</f>
        <v>1.251063829787234</v>
      </c>
      <c r="T25" s="3">
        <f aca="true" t="shared" si="6" ref="T25:T40">M25/J25*9</f>
        <v>7.008510638297873</v>
      </c>
    </row>
    <row r="26" spans="1:20" ht="13.5">
      <c r="A26" s="1" t="s">
        <v>52</v>
      </c>
      <c r="B26" t="s">
        <v>69</v>
      </c>
      <c r="C26">
        <v>28</v>
      </c>
      <c r="D26" s="3">
        <f t="shared" si="3"/>
        <v>3.8571428571428577</v>
      </c>
      <c r="E26">
        <v>7</v>
      </c>
      <c r="F26">
        <v>13</v>
      </c>
      <c r="G26">
        <v>0</v>
      </c>
      <c r="H26">
        <v>0</v>
      </c>
      <c r="I26" s="2">
        <f t="shared" si="4"/>
        <v>0.35</v>
      </c>
      <c r="J26" s="7">
        <v>165.66666666666666</v>
      </c>
      <c r="K26">
        <v>1</v>
      </c>
      <c r="L26">
        <v>164</v>
      </c>
      <c r="M26">
        <v>53</v>
      </c>
      <c r="N26">
        <v>26</v>
      </c>
      <c r="O26">
        <v>7</v>
      </c>
      <c r="P26">
        <v>17</v>
      </c>
      <c r="Q26">
        <v>76</v>
      </c>
      <c r="R26">
        <v>71</v>
      </c>
      <c r="S26" s="3">
        <f t="shared" si="5"/>
        <v>1.1468812877263581</v>
      </c>
      <c r="T26" s="3">
        <f t="shared" si="6"/>
        <v>2.879275653923542</v>
      </c>
    </row>
    <row r="27" spans="1:20" ht="13.5">
      <c r="A27" s="1" t="s">
        <v>52</v>
      </c>
      <c r="B27" t="s">
        <v>161</v>
      </c>
      <c r="C27">
        <v>27</v>
      </c>
      <c r="D27" s="3">
        <f t="shared" si="3"/>
        <v>2.4816176470588234</v>
      </c>
      <c r="E27">
        <v>14</v>
      </c>
      <c r="F27">
        <v>8</v>
      </c>
      <c r="G27">
        <v>0</v>
      </c>
      <c r="H27">
        <v>0</v>
      </c>
      <c r="I27" s="2">
        <f t="shared" si="4"/>
        <v>0.6363636363636364</v>
      </c>
      <c r="J27" s="7">
        <v>181.33333333333334</v>
      </c>
      <c r="K27">
        <v>8</v>
      </c>
      <c r="L27">
        <v>158</v>
      </c>
      <c r="M27">
        <v>57</v>
      </c>
      <c r="N27">
        <v>29</v>
      </c>
      <c r="O27">
        <v>5</v>
      </c>
      <c r="P27">
        <v>11</v>
      </c>
      <c r="Q27">
        <v>54</v>
      </c>
      <c r="R27">
        <v>50</v>
      </c>
      <c r="S27" s="3">
        <f t="shared" si="5"/>
        <v>1.03125</v>
      </c>
      <c r="T27" s="3">
        <f t="shared" si="6"/>
        <v>2.829044117647059</v>
      </c>
    </row>
    <row r="28" spans="1:20" ht="13.5">
      <c r="A28" s="1" t="s">
        <v>52</v>
      </c>
      <c r="B28" t="s">
        <v>79</v>
      </c>
      <c r="C28">
        <v>27</v>
      </c>
      <c r="D28" s="3">
        <f t="shared" si="3"/>
        <v>3.1304347826086953</v>
      </c>
      <c r="E28">
        <v>15</v>
      </c>
      <c r="F28">
        <v>8</v>
      </c>
      <c r="G28">
        <v>0</v>
      </c>
      <c r="H28">
        <v>0</v>
      </c>
      <c r="I28" s="2">
        <f t="shared" si="4"/>
        <v>0.6521739130434783</v>
      </c>
      <c r="J28" s="7">
        <v>184</v>
      </c>
      <c r="K28">
        <v>3</v>
      </c>
      <c r="L28">
        <v>171</v>
      </c>
      <c r="M28">
        <v>61</v>
      </c>
      <c r="N28">
        <v>26</v>
      </c>
      <c r="O28">
        <v>4</v>
      </c>
      <c r="P28">
        <v>14</v>
      </c>
      <c r="Q28">
        <v>65</v>
      </c>
      <c r="R28">
        <v>64</v>
      </c>
      <c r="S28" s="3">
        <f t="shared" si="5"/>
        <v>1.0706521739130435</v>
      </c>
      <c r="T28" s="3">
        <f t="shared" si="6"/>
        <v>2.9836956521739126</v>
      </c>
    </row>
    <row r="29" spans="1:20" ht="13.5">
      <c r="A29" s="1" t="s">
        <v>52</v>
      </c>
      <c r="B29" t="s">
        <v>199</v>
      </c>
      <c r="C29">
        <v>27</v>
      </c>
      <c r="D29" s="3">
        <f t="shared" si="3"/>
        <v>3.308533916849015</v>
      </c>
      <c r="E29">
        <v>4</v>
      </c>
      <c r="F29">
        <v>9</v>
      </c>
      <c r="G29">
        <v>0</v>
      </c>
      <c r="H29">
        <v>0</v>
      </c>
      <c r="I29" s="2">
        <f t="shared" si="4"/>
        <v>0.3076923076923077</v>
      </c>
      <c r="J29" s="7">
        <v>152.33333333333334</v>
      </c>
      <c r="K29">
        <v>1</v>
      </c>
      <c r="L29">
        <v>152</v>
      </c>
      <c r="M29">
        <v>50</v>
      </c>
      <c r="N29">
        <v>13</v>
      </c>
      <c r="O29">
        <v>3</v>
      </c>
      <c r="P29">
        <v>14</v>
      </c>
      <c r="Q29">
        <v>59</v>
      </c>
      <c r="R29">
        <v>56</v>
      </c>
      <c r="S29" s="3">
        <f t="shared" si="5"/>
        <v>1.0831509846827132</v>
      </c>
      <c r="T29" s="3">
        <f t="shared" si="6"/>
        <v>2.9540481400437635</v>
      </c>
    </row>
    <row r="30" spans="1:20" ht="13.5">
      <c r="A30" s="1" t="s">
        <v>56</v>
      </c>
      <c r="B30" t="s">
        <v>83</v>
      </c>
      <c r="C30">
        <v>16</v>
      </c>
      <c r="D30" s="3">
        <f t="shared" si="3"/>
        <v>3.9000000000000004</v>
      </c>
      <c r="E30">
        <v>1</v>
      </c>
      <c r="F30">
        <v>5</v>
      </c>
      <c r="G30">
        <v>0</v>
      </c>
      <c r="H30">
        <v>0</v>
      </c>
      <c r="I30" s="2">
        <f t="shared" si="4"/>
        <v>0.16666666666666666</v>
      </c>
      <c r="J30" s="7">
        <v>90</v>
      </c>
      <c r="K30">
        <v>0</v>
      </c>
      <c r="L30">
        <v>90</v>
      </c>
      <c r="M30">
        <v>29</v>
      </c>
      <c r="N30">
        <v>21</v>
      </c>
      <c r="O30">
        <v>1</v>
      </c>
      <c r="P30">
        <v>11</v>
      </c>
      <c r="Q30">
        <v>41</v>
      </c>
      <c r="R30">
        <v>39</v>
      </c>
      <c r="S30" s="3">
        <f t="shared" si="5"/>
        <v>1.2333333333333334</v>
      </c>
      <c r="T30" s="3">
        <f t="shared" si="6"/>
        <v>2.9000000000000004</v>
      </c>
    </row>
    <row r="31" spans="1:20" ht="13.5">
      <c r="A31" s="1" t="s">
        <v>53</v>
      </c>
      <c r="B31" t="s">
        <v>200</v>
      </c>
      <c r="C31">
        <v>10</v>
      </c>
      <c r="D31" s="3">
        <f t="shared" si="3"/>
        <v>5.68421052631579</v>
      </c>
      <c r="E31">
        <v>2</v>
      </c>
      <c r="F31">
        <v>0</v>
      </c>
      <c r="G31">
        <v>0</v>
      </c>
      <c r="H31">
        <v>0</v>
      </c>
      <c r="I31" s="2">
        <f t="shared" si="4"/>
        <v>1</v>
      </c>
      <c r="J31" s="7">
        <v>12.666666666666666</v>
      </c>
      <c r="K31">
        <v>0</v>
      </c>
      <c r="L31">
        <v>10</v>
      </c>
      <c r="M31">
        <v>4</v>
      </c>
      <c r="N31">
        <v>4</v>
      </c>
      <c r="O31">
        <v>0</v>
      </c>
      <c r="P31">
        <v>1</v>
      </c>
      <c r="Q31">
        <v>8</v>
      </c>
      <c r="R31">
        <v>8</v>
      </c>
      <c r="S31" s="3">
        <f t="shared" si="5"/>
        <v>1.105263157894737</v>
      </c>
      <c r="T31" s="3">
        <f t="shared" si="6"/>
        <v>2.842105263157895</v>
      </c>
    </row>
    <row r="32" spans="1:20" ht="13.5">
      <c r="A32" s="1" t="s">
        <v>53</v>
      </c>
      <c r="B32" t="s">
        <v>201</v>
      </c>
      <c r="C32">
        <v>30</v>
      </c>
      <c r="D32" s="3">
        <f t="shared" si="3"/>
        <v>3.5307692307692307</v>
      </c>
      <c r="E32">
        <v>3</v>
      </c>
      <c r="F32">
        <v>1</v>
      </c>
      <c r="G32">
        <v>0</v>
      </c>
      <c r="H32">
        <v>6</v>
      </c>
      <c r="I32" s="2">
        <f t="shared" si="4"/>
        <v>0.75</v>
      </c>
      <c r="J32" s="7">
        <v>43.333333333333336</v>
      </c>
      <c r="K32">
        <v>0</v>
      </c>
      <c r="L32">
        <v>40</v>
      </c>
      <c r="M32">
        <v>16</v>
      </c>
      <c r="N32">
        <v>5</v>
      </c>
      <c r="O32">
        <v>2</v>
      </c>
      <c r="P32">
        <v>7</v>
      </c>
      <c r="Q32">
        <v>18</v>
      </c>
      <c r="R32">
        <v>17</v>
      </c>
      <c r="S32" s="3">
        <f t="shared" si="5"/>
        <v>1.0384615384615383</v>
      </c>
      <c r="T32" s="3">
        <f t="shared" si="6"/>
        <v>3.323076923076923</v>
      </c>
    </row>
    <row r="33" spans="1:20" ht="13.5">
      <c r="A33" s="1" t="s">
        <v>53</v>
      </c>
      <c r="B33" t="s">
        <v>202</v>
      </c>
      <c r="C33">
        <v>50</v>
      </c>
      <c r="D33" s="3">
        <f t="shared" si="3"/>
        <v>4.026315789473684</v>
      </c>
      <c r="E33">
        <v>3</v>
      </c>
      <c r="F33">
        <v>3</v>
      </c>
      <c r="G33">
        <v>0</v>
      </c>
      <c r="H33">
        <v>4</v>
      </c>
      <c r="I33" s="2">
        <f t="shared" si="4"/>
        <v>0.5</v>
      </c>
      <c r="J33" s="7">
        <v>76</v>
      </c>
      <c r="K33">
        <v>0</v>
      </c>
      <c r="L33">
        <v>70</v>
      </c>
      <c r="M33">
        <v>46</v>
      </c>
      <c r="N33">
        <v>31</v>
      </c>
      <c r="O33">
        <v>3</v>
      </c>
      <c r="P33">
        <v>4</v>
      </c>
      <c r="Q33">
        <v>36</v>
      </c>
      <c r="R33">
        <v>34</v>
      </c>
      <c r="S33" s="3">
        <f t="shared" si="5"/>
        <v>1.3289473684210527</v>
      </c>
      <c r="T33" s="3">
        <f t="shared" si="6"/>
        <v>5.447368421052632</v>
      </c>
    </row>
    <row r="34" spans="1:20" ht="13.5">
      <c r="A34" s="1" t="s">
        <v>84</v>
      </c>
      <c r="B34" t="s">
        <v>203</v>
      </c>
      <c r="C34">
        <v>47</v>
      </c>
      <c r="D34" s="3">
        <f t="shared" si="3"/>
        <v>2.8601694915254234</v>
      </c>
      <c r="E34">
        <v>8</v>
      </c>
      <c r="F34">
        <v>2</v>
      </c>
      <c r="G34">
        <v>0</v>
      </c>
      <c r="H34">
        <v>3</v>
      </c>
      <c r="I34" s="2">
        <f t="shared" si="4"/>
        <v>0.8</v>
      </c>
      <c r="J34" s="7">
        <v>78.66666666666667</v>
      </c>
      <c r="K34">
        <v>0</v>
      </c>
      <c r="L34">
        <v>75</v>
      </c>
      <c r="M34">
        <v>21</v>
      </c>
      <c r="N34">
        <v>19</v>
      </c>
      <c r="O34">
        <v>0</v>
      </c>
      <c r="P34">
        <v>4</v>
      </c>
      <c r="Q34">
        <v>27</v>
      </c>
      <c r="R34">
        <v>25</v>
      </c>
      <c r="S34" s="3">
        <f t="shared" si="5"/>
        <v>1.194915254237288</v>
      </c>
      <c r="T34" s="3">
        <f t="shared" si="6"/>
        <v>2.402542372881356</v>
      </c>
    </row>
    <row r="35" spans="1:20" ht="13.5">
      <c r="A35" s="1" t="s">
        <v>54</v>
      </c>
      <c r="B35" t="s">
        <v>80</v>
      </c>
      <c r="C35">
        <v>52</v>
      </c>
      <c r="D35" s="3">
        <f t="shared" si="3"/>
        <v>4.741463414634147</v>
      </c>
      <c r="E35">
        <v>4</v>
      </c>
      <c r="F35">
        <v>3</v>
      </c>
      <c r="G35">
        <v>1</v>
      </c>
      <c r="H35">
        <v>4</v>
      </c>
      <c r="I35" s="2">
        <f t="shared" si="4"/>
        <v>0.5714285714285714</v>
      </c>
      <c r="J35" s="7">
        <v>68.33333333333333</v>
      </c>
      <c r="K35">
        <v>0</v>
      </c>
      <c r="L35">
        <v>92</v>
      </c>
      <c r="M35">
        <v>43</v>
      </c>
      <c r="N35">
        <v>10</v>
      </c>
      <c r="O35">
        <v>0</v>
      </c>
      <c r="P35">
        <v>6</v>
      </c>
      <c r="Q35">
        <v>37</v>
      </c>
      <c r="R35">
        <v>36</v>
      </c>
      <c r="S35" s="3">
        <f t="shared" si="5"/>
        <v>1.4926829268292683</v>
      </c>
      <c r="T35" s="3">
        <f t="shared" si="6"/>
        <v>5.663414634146341</v>
      </c>
    </row>
    <row r="36" spans="1:20" ht="13.5">
      <c r="A36" s="1" t="s">
        <v>55</v>
      </c>
      <c r="B36" t="s">
        <v>73</v>
      </c>
      <c r="C36">
        <v>42</v>
      </c>
      <c r="D36" s="3">
        <f t="shared" si="3"/>
        <v>2.612903225806451</v>
      </c>
      <c r="E36">
        <v>1</v>
      </c>
      <c r="F36">
        <v>2</v>
      </c>
      <c r="G36">
        <v>24</v>
      </c>
      <c r="H36">
        <v>10</v>
      </c>
      <c r="I36" s="2">
        <f t="shared" si="4"/>
        <v>0.3333333333333333</v>
      </c>
      <c r="J36" s="7">
        <v>41.333333333333336</v>
      </c>
      <c r="K36">
        <v>0</v>
      </c>
      <c r="L36">
        <v>30</v>
      </c>
      <c r="M36">
        <v>25</v>
      </c>
      <c r="N36">
        <v>5</v>
      </c>
      <c r="O36">
        <v>0</v>
      </c>
      <c r="P36">
        <v>3</v>
      </c>
      <c r="Q36">
        <v>12</v>
      </c>
      <c r="R36">
        <v>12</v>
      </c>
      <c r="S36" s="3">
        <f t="shared" si="5"/>
        <v>0.846774193548387</v>
      </c>
      <c r="T36" s="3">
        <f t="shared" si="6"/>
        <v>5.443548387096774</v>
      </c>
    </row>
    <row r="37" spans="1:20" ht="13.5">
      <c r="A37" s="1" t="s">
        <v>51</v>
      </c>
      <c r="B37" t="s">
        <v>70</v>
      </c>
      <c r="C37" s="11" t="s">
        <v>75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51</v>
      </c>
      <c r="B38" t="s">
        <v>72</v>
      </c>
      <c r="C38" s="11" t="s">
        <v>75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51</v>
      </c>
      <c r="B39" t="s">
        <v>204</v>
      </c>
      <c r="C39" s="11" t="s">
        <v>75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51</v>
      </c>
      <c r="B40" t="s">
        <v>170</v>
      </c>
      <c r="C40">
        <v>36</v>
      </c>
      <c r="D40" s="3">
        <f t="shared" si="3"/>
        <v>3.570247933884297</v>
      </c>
      <c r="E40">
        <v>1</v>
      </c>
      <c r="F40">
        <v>5</v>
      </c>
      <c r="G40">
        <v>10</v>
      </c>
      <c r="H40">
        <v>10</v>
      </c>
      <c r="I40" s="2">
        <f t="shared" si="4"/>
        <v>0.16666666666666666</v>
      </c>
      <c r="J40" s="7">
        <v>40.333333333333336</v>
      </c>
      <c r="K40">
        <v>0</v>
      </c>
      <c r="L40">
        <v>41</v>
      </c>
      <c r="M40">
        <v>10</v>
      </c>
      <c r="N40">
        <v>5</v>
      </c>
      <c r="O40">
        <v>1</v>
      </c>
      <c r="P40">
        <v>6</v>
      </c>
      <c r="Q40">
        <v>16</v>
      </c>
      <c r="R40">
        <v>16</v>
      </c>
      <c r="S40" s="3">
        <f t="shared" si="5"/>
        <v>1.140495867768595</v>
      </c>
      <c r="T40" s="3">
        <f t="shared" si="6"/>
        <v>2.2314049586776856</v>
      </c>
    </row>
  </sheetData>
  <mergeCells count="6">
    <mergeCell ref="C37:T37"/>
    <mergeCell ref="C38:T38"/>
    <mergeCell ref="C39:T39"/>
    <mergeCell ref="C18:R18"/>
    <mergeCell ref="C20:R20"/>
    <mergeCell ref="C21:R2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7.00390625" style="0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35</v>
      </c>
    </row>
    <row r="2" spans="1:18" ht="13.5">
      <c r="A2">
        <v>1</v>
      </c>
      <c r="B2" t="s">
        <v>205</v>
      </c>
      <c r="C2">
        <v>49</v>
      </c>
      <c r="D2" s="2">
        <f aca="true" t="shared" si="0" ref="D2:D21">F2/E2</f>
        <v>0.2191780821917808</v>
      </c>
      <c r="E2">
        <v>219</v>
      </c>
      <c r="F2">
        <v>48</v>
      </c>
      <c r="G2">
        <v>2</v>
      </c>
      <c r="H2">
        <v>26</v>
      </c>
      <c r="I2" s="2">
        <f aca="true" t="shared" si="1" ref="I2:I21">(F2+J2)/(E2+J2+M2)</f>
        <v>0.24669603524229075</v>
      </c>
      <c r="J2">
        <v>8</v>
      </c>
      <c r="K2">
        <v>15</v>
      </c>
      <c r="L2">
        <v>0</v>
      </c>
      <c r="M2">
        <v>0</v>
      </c>
      <c r="N2">
        <v>4</v>
      </c>
      <c r="O2">
        <v>2</v>
      </c>
      <c r="P2" s="2">
        <v>0.302</v>
      </c>
      <c r="Q2" s="2">
        <v>0.333</v>
      </c>
      <c r="R2" s="2">
        <f aca="true" t="shared" si="2" ref="R2:R21">I2+Q2</f>
        <v>0.5796960352422907</v>
      </c>
    </row>
    <row r="3" spans="1:18" ht="13.5">
      <c r="A3">
        <v>2</v>
      </c>
      <c r="B3" t="s">
        <v>89</v>
      </c>
      <c r="C3">
        <v>144</v>
      </c>
      <c r="D3" s="2">
        <f t="shared" si="0"/>
        <v>0.2556053811659193</v>
      </c>
      <c r="E3">
        <v>446</v>
      </c>
      <c r="F3">
        <v>114</v>
      </c>
      <c r="G3">
        <v>4</v>
      </c>
      <c r="H3">
        <v>30</v>
      </c>
      <c r="I3" s="2">
        <f t="shared" si="1"/>
        <v>0.319672131147541</v>
      </c>
      <c r="J3">
        <v>42</v>
      </c>
      <c r="K3">
        <v>47</v>
      </c>
      <c r="L3">
        <v>0</v>
      </c>
      <c r="M3">
        <v>0</v>
      </c>
      <c r="N3">
        <v>12</v>
      </c>
      <c r="O3">
        <v>12</v>
      </c>
      <c r="P3" s="2">
        <v>0.231</v>
      </c>
      <c r="Q3" s="2">
        <v>0.368</v>
      </c>
      <c r="R3" s="2">
        <f t="shared" si="2"/>
        <v>0.687672131147541</v>
      </c>
    </row>
    <row r="4" spans="1:18" ht="13.5">
      <c r="A4">
        <v>3</v>
      </c>
      <c r="B4" t="s">
        <v>77</v>
      </c>
      <c r="C4">
        <v>144</v>
      </c>
      <c r="D4" s="2">
        <f t="shared" si="0"/>
        <v>0.25267665952890794</v>
      </c>
      <c r="E4">
        <v>467</v>
      </c>
      <c r="F4">
        <v>118</v>
      </c>
      <c r="G4">
        <v>14</v>
      </c>
      <c r="H4">
        <v>54</v>
      </c>
      <c r="I4" s="2">
        <f t="shared" si="1"/>
        <v>0.30060120240480964</v>
      </c>
      <c r="J4">
        <v>32</v>
      </c>
      <c r="K4">
        <v>53</v>
      </c>
      <c r="L4">
        <v>0</v>
      </c>
      <c r="M4">
        <v>0</v>
      </c>
      <c r="N4">
        <v>0</v>
      </c>
      <c r="O4">
        <v>11</v>
      </c>
      <c r="P4" s="2">
        <v>0.29</v>
      </c>
      <c r="Q4" s="2">
        <v>0.405</v>
      </c>
      <c r="R4" s="2">
        <f t="shared" si="2"/>
        <v>0.7056012024048097</v>
      </c>
    </row>
    <row r="5" spans="1:18" ht="13.5">
      <c r="A5">
        <v>4</v>
      </c>
      <c r="B5" t="s">
        <v>92</v>
      </c>
      <c r="C5">
        <v>142</v>
      </c>
      <c r="D5" s="2">
        <f t="shared" si="0"/>
        <v>0.2189239332096475</v>
      </c>
      <c r="E5">
        <v>539</v>
      </c>
      <c r="F5">
        <v>118</v>
      </c>
      <c r="G5">
        <v>22</v>
      </c>
      <c r="H5">
        <v>72</v>
      </c>
      <c r="I5" s="2">
        <f t="shared" si="1"/>
        <v>0.25</v>
      </c>
      <c r="J5">
        <v>23</v>
      </c>
      <c r="K5">
        <v>75</v>
      </c>
      <c r="L5">
        <v>0</v>
      </c>
      <c r="M5">
        <v>2</v>
      </c>
      <c r="N5">
        <v>0</v>
      </c>
      <c r="O5">
        <v>0</v>
      </c>
      <c r="P5" s="2">
        <v>0.242</v>
      </c>
      <c r="Q5" s="2">
        <v>0.393</v>
      </c>
      <c r="R5" s="2">
        <f t="shared" si="2"/>
        <v>0.643</v>
      </c>
    </row>
    <row r="6" spans="1:18" ht="13.5">
      <c r="A6">
        <v>5</v>
      </c>
      <c r="B6" t="s">
        <v>91</v>
      </c>
      <c r="C6">
        <v>144</v>
      </c>
      <c r="D6" s="2">
        <f t="shared" si="0"/>
        <v>0.2618629173989455</v>
      </c>
      <c r="E6">
        <v>569</v>
      </c>
      <c r="F6">
        <v>149</v>
      </c>
      <c r="G6">
        <v>18</v>
      </c>
      <c r="H6">
        <v>58</v>
      </c>
      <c r="I6" s="2">
        <f t="shared" si="1"/>
        <v>0.29292929292929293</v>
      </c>
      <c r="J6">
        <v>25</v>
      </c>
      <c r="K6">
        <v>66</v>
      </c>
      <c r="L6">
        <v>0</v>
      </c>
      <c r="M6">
        <v>0</v>
      </c>
      <c r="N6">
        <v>3</v>
      </c>
      <c r="O6">
        <v>6</v>
      </c>
      <c r="P6" s="2">
        <v>0.295</v>
      </c>
      <c r="Q6" s="2">
        <v>0.42</v>
      </c>
      <c r="R6" s="2">
        <f t="shared" si="2"/>
        <v>0.712929292929293</v>
      </c>
    </row>
    <row r="7" spans="1:18" ht="13.5">
      <c r="A7">
        <v>6</v>
      </c>
      <c r="B7" t="s">
        <v>206</v>
      </c>
      <c r="C7">
        <v>14</v>
      </c>
      <c r="D7" s="2">
        <f t="shared" si="0"/>
        <v>0.24444444444444444</v>
      </c>
      <c r="E7">
        <v>45</v>
      </c>
      <c r="F7">
        <v>11</v>
      </c>
      <c r="G7">
        <v>2</v>
      </c>
      <c r="H7">
        <v>8</v>
      </c>
      <c r="I7" s="2">
        <f t="shared" si="1"/>
        <v>0.2916666666666667</v>
      </c>
      <c r="J7">
        <v>3</v>
      </c>
      <c r="K7">
        <v>14</v>
      </c>
      <c r="L7">
        <v>0</v>
      </c>
      <c r="M7">
        <v>0</v>
      </c>
      <c r="N7">
        <v>2</v>
      </c>
      <c r="O7">
        <v>0</v>
      </c>
      <c r="P7" s="2">
        <v>0.333</v>
      </c>
      <c r="Q7" s="2">
        <v>0.4</v>
      </c>
      <c r="R7" s="2">
        <f t="shared" si="2"/>
        <v>0.6916666666666667</v>
      </c>
    </row>
    <row r="8" spans="1:18" ht="13.5">
      <c r="A8">
        <v>7</v>
      </c>
      <c r="B8" t="s">
        <v>193</v>
      </c>
      <c r="C8">
        <v>143</v>
      </c>
      <c r="D8" s="2">
        <f t="shared" si="0"/>
        <v>0.26515151515151514</v>
      </c>
      <c r="E8">
        <v>396</v>
      </c>
      <c r="F8">
        <v>105</v>
      </c>
      <c r="G8">
        <v>5</v>
      </c>
      <c r="H8">
        <v>26</v>
      </c>
      <c r="I8" s="2">
        <f t="shared" si="1"/>
        <v>0.30714285714285716</v>
      </c>
      <c r="J8">
        <v>24</v>
      </c>
      <c r="K8">
        <v>40</v>
      </c>
      <c r="L8">
        <v>8</v>
      </c>
      <c r="M8">
        <v>0</v>
      </c>
      <c r="N8">
        <v>6</v>
      </c>
      <c r="O8">
        <v>3</v>
      </c>
      <c r="P8" s="2">
        <v>0.288</v>
      </c>
      <c r="Q8" s="2">
        <v>0.366</v>
      </c>
      <c r="R8" s="2">
        <f t="shared" si="2"/>
        <v>0.6731428571428572</v>
      </c>
    </row>
    <row r="9" spans="1:18" ht="13.5">
      <c r="A9">
        <v>8</v>
      </c>
      <c r="B9" t="s">
        <v>64</v>
      </c>
      <c r="C9">
        <v>144</v>
      </c>
      <c r="D9" s="2">
        <f t="shared" si="0"/>
        <v>0.24571428571428572</v>
      </c>
      <c r="E9">
        <v>350</v>
      </c>
      <c r="F9">
        <v>86</v>
      </c>
      <c r="G9">
        <v>7</v>
      </c>
      <c r="H9">
        <v>30</v>
      </c>
      <c r="I9" s="2">
        <f t="shared" si="1"/>
        <v>0.3007915567282322</v>
      </c>
      <c r="J9">
        <v>28</v>
      </c>
      <c r="K9">
        <v>49</v>
      </c>
      <c r="L9">
        <v>4</v>
      </c>
      <c r="M9">
        <v>1</v>
      </c>
      <c r="N9">
        <v>2</v>
      </c>
      <c r="O9">
        <v>14</v>
      </c>
      <c r="P9" s="2">
        <v>0.271</v>
      </c>
      <c r="Q9" s="2">
        <v>0.389</v>
      </c>
      <c r="R9" s="2">
        <f t="shared" si="2"/>
        <v>0.6897915567282322</v>
      </c>
    </row>
    <row r="10" spans="1:18" ht="13.5">
      <c r="A10" s="1">
        <v>9</v>
      </c>
      <c r="B10" t="s">
        <v>90</v>
      </c>
      <c r="C10">
        <v>142</v>
      </c>
      <c r="D10" s="2">
        <f t="shared" si="0"/>
        <v>0.2552552552552553</v>
      </c>
      <c r="E10">
        <v>333</v>
      </c>
      <c r="F10">
        <v>85</v>
      </c>
      <c r="G10">
        <v>0</v>
      </c>
      <c r="H10">
        <v>34</v>
      </c>
      <c r="I10" s="2">
        <f t="shared" si="1"/>
        <v>0.30726256983240224</v>
      </c>
      <c r="J10">
        <v>25</v>
      </c>
      <c r="K10">
        <v>28</v>
      </c>
      <c r="L10">
        <v>4</v>
      </c>
      <c r="M10">
        <v>0</v>
      </c>
      <c r="N10">
        <v>11</v>
      </c>
      <c r="O10">
        <v>1</v>
      </c>
      <c r="P10" s="2">
        <v>0.299</v>
      </c>
      <c r="Q10" s="2">
        <v>0.39</v>
      </c>
      <c r="R10" s="2">
        <f t="shared" si="2"/>
        <v>0.6972625698324022</v>
      </c>
    </row>
    <row r="11" spans="1:18" ht="13.5">
      <c r="A11" s="1" t="s">
        <v>1</v>
      </c>
      <c r="B11" t="s">
        <v>76</v>
      </c>
      <c r="C11">
        <v>91</v>
      </c>
      <c r="D11" s="2">
        <f t="shared" si="0"/>
        <v>0.2</v>
      </c>
      <c r="E11">
        <v>110</v>
      </c>
      <c r="F11">
        <v>22</v>
      </c>
      <c r="G11">
        <v>0</v>
      </c>
      <c r="H11">
        <v>9</v>
      </c>
      <c r="I11" s="2">
        <f t="shared" si="1"/>
        <v>0.22807017543859648</v>
      </c>
      <c r="J11">
        <v>4</v>
      </c>
      <c r="K11">
        <v>14</v>
      </c>
      <c r="L11">
        <v>2</v>
      </c>
      <c r="M11">
        <v>0</v>
      </c>
      <c r="N11">
        <v>0</v>
      </c>
      <c r="O11">
        <v>1</v>
      </c>
      <c r="P11" s="2">
        <v>0.265</v>
      </c>
      <c r="Q11" s="2">
        <v>0.255</v>
      </c>
      <c r="R11" s="2">
        <f t="shared" si="2"/>
        <v>0.4830701754385965</v>
      </c>
    </row>
    <row r="12" spans="1:18" ht="13.5">
      <c r="A12" s="1" t="s">
        <v>1</v>
      </c>
      <c r="B12" t="s">
        <v>156</v>
      </c>
      <c r="C12">
        <v>58</v>
      </c>
      <c r="D12" s="2">
        <f t="shared" si="0"/>
        <v>0.2413793103448276</v>
      </c>
      <c r="E12">
        <v>58</v>
      </c>
      <c r="F12">
        <v>14</v>
      </c>
      <c r="G12">
        <v>0</v>
      </c>
      <c r="H12">
        <v>4</v>
      </c>
      <c r="I12" s="2">
        <f t="shared" si="1"/>
        <v>0.26666666666666666</v>
      </c>
      <c r="J12">
        <v>2</v>
      </c>
      <c r="K12">
        <v>5</v>
      </c>
      <c r="L12">
        <v>2</v>
      </c>
      <c r="M12">
        <v>0</v>
      </c>
      <c r="N12">
        <v>2</v>
      </c>
      <c r="O12">
        <v>1</v>
      </c>
      <c r="P12" s="2">
        <v>0.167</v>
      </c>
      <c r="Q12" s="2">
        <v>0.276</v>
      </c>
      <c r="R12" s="2">
        <f t="shared" si="2"/>
        <v>0.5426666666666666</v>
      </c>
    </row>
    <row r="13" spans="1:18" ht="13.5">
      <c r="A13" s="1" t="s">
        <v>1</v>
      </c>
      <c r="B13" t="s">
        <v>66</v>
      </c>
      <c r="C13">
        <v>115</v>
      </c>
      <c r="D13" s="2">
        <f t="shared" si="0"/>
        <v>0.2361963190184049</v>
      </c>
      <c r="E13">
        <v>326</v>
      </c>
      <c r="F13">
        <v>77</v>
      </c>
      <c r="G13">
        <v>1</v>
      </c>
      <c r="H13">
        <v>14</v>
      </c>
      <c r="I13" s="2">
        <f t="shared" si="1"/>
        <v>0.25449101796407186</v>
      </c>
      <c r="J13">
        <v>8</v>
      </c>
      <c r="K13">
        <v>43</v>
      </c>
      <c r="L13">
        <v>5</v>
      </c>
      <c r="M13">
        <v>0</v>
      </c>
      <c r="N13">
        <v>3</v>
      </c>
      <c r="O13">
        <v>2</v>
      </c>
      <c r="P13" s="2">
        <v>0.214</v>
      </c>
      <c r="Q13" s="2">
        <v>0.294</v>
      </c>
      <c r="R13" s="2">
        <f t="shared" si="2"/>
        <v>0.5484910179640718</v>
      </c>
    </row>
    <row r="14" spans="1:18" ht="13.5">
      <c r="A14" s="1" t="s">
        <v>1</v>
      </c>
      <c r="B14" t="s">
        <v>155</v>
      </c>
      <c r="C14">
        <v>135</v>
      </c>
      <c r="D14" s="2">
        <f t="shared" si="0"/>
        <v>0.26005361930294907</v>
      </c>
      <c r="E14">
        <v>373</v>
      </c>
      <c r="F14">
        <v>97</v>
      </c>
      <c r="G14">
        <v>9</v>
      </c>
      <c r="H14">
        <v>43</v>
      </c>
      <c r="I14" s="2">
        <f t="shared" si="1"/>
        <v>0.29411764705882354</v>
      </c>
      <c r="J14">
        <v>18</v>
      </c>
      <c r="K14">
        <v>35</v>
      </c>
      <c r="L14">
        <v>0</v>
      </c>
      <c r="M14">
        <v>0</v>
      </c>
      <c r="N14">
        <v>4</v>
      </c>
      <c r="O14">
        <v>2</v>
      </c>
      <c r="P14" s="2">
        <v>0.368</v>
      </c>
      <c r="Q14" s="2">
        <v>0.442</v>
      </c>
      <c r="R14" s="2">
        <f t="shared" si="2"/>
        <v>0.7361176470588235</v>
      </c>
    </row>
    <row r="15" spans="1:18" ht="13.5">
      <c r="A15" s="1" t="s">
        <v>1</v>
      </c>
      <c r="B15" t="s">
        <v>160</v>
      </c>
      <c r="C15">
        <v>133</v>
      </c>
      <c r="D15" s="2">
        <f t="shared" si="0"/>
        <v>0.18292682926829268</v>
      </c>
      <c r="E15">
        <v>246</v>
      </c>
      <c r="F15">
        <v>45</v>
      </c>
      <c r="G15">
        <v>15</v>
      </c>
      <c r="H15">
        <v>30</v>
      </c>
      <c r="I15" s="2">
        <f t="shared" si="1"/>
        <v>0.20930232558139536</v>
      </c>
      <c r="J15">
        <v>9</v>
      </c>
      <c r="K15">
        <v>33</v>
      </c>
      <c r="L15">
        <v>0</v>
      </c>
      <c r="M15">
        <v>3</v>
      </c>
      <c r="N15">
        <v>1</v>
      </c>
      <c r="O15">
        <v>0</v>
      </c>
      <c r="P15" s="2">
        <v>0.118</v>
      </c>
      <c r="Q15" s="2">
        <v>0.407</v>
      </c>
      <c r="R15" s="2">
        <f t="shared" si="2"/>
        <v>0.6163023255813953</v>
      </c>
    </row>
    <row r="16" spans="1:18" ht="13.5">
      <c r="A16" s="1" t="s">
        <v>1</v>
      </c>
      <c r="B16" t="s">
        <v>67</v>
      </c>
      <c r="C16">
        <v>77</v>
      </c>
      <c r="D16" s="2">
        <f t="shared" si="0"/>
        <v>0.22950819672131148</v>
      </c>
      <c r="E16">
        <v>122</v>
      </c>
      <c r="F16">
        <v>28</v>
      </c>
      <c r="G16">
        <v>1</v>
      </c>
      <c r="H16">
        <v>8</v>
      </c>
      <c r="I16" s="2">
        <f t="shared" si="1"/>
        <v>0.248</v>
      </c>
      <c r="J16">
        <v>3</v>
      </c>
      <c r="K16">
        <v>14</v>
      </c>
      <c r="L16">
        <v>1</v>
      </c>
      <c r="M16">
        <v>0</v>
      </c>
      <c r="N16">
        <v>0</v>
      </c>
      <c r="O16">
        <v>0</v>
      </c>
      <c r="P16" s="2">
        <v>0.2</v>
      </c>
      <c r="Q16" s="2">
        <v>0.311</v>
      </c>
      <c r="R16" s="2">
        <f t="shared" si="2"/>
        <v>0.5589999999999999</v>
      </c>
    </row>
    <row r="17" spans="1:18" ht="13.5">
      <c r="A17" s="1" t="s">
        <v>1</v>
      </c>
      <c r="B17" t="s">
        <v>65</v>
      </c>
      <c r="C17">
        <v>110</v>
      </c>
      <c r="D17" s="2">
        <f t="shared" si="0"/>
        <v>0.20388349514563106</v>
      </c>
      <c r="E17">
        <v>103</v>
      </c>
      <c r="F17">
        <v>21</v>
      </c>
      <c r="G17">
        <v>0</v>
      </c>
      <c r="H17">
        <v>3</v>
      </c>
      <c r="I17" s="2">
        <f t="shared" si="1"/>
        <v>0.22641509433962265</v>
      </c>
      <c r="J17">
        <v>3</v>
      </c>
      <c r="K17">
        <v>18</v>
      </c>
      <c r="L17">
        <v>0</v>
      </c>
      <c r="M17">
        <v>0</v>
      </c>
      <c r="N17">
        <v>0</v>
      </c>
      <c r="O17">
        <v>0</v>
      </c>
      <c r="P17" s="2">
        <v>0.103</v>
      </c>
      <c r="Q17" s="2">
        <v>0.223</v>
      </c>
      <c r="R17" s="2">
        <f t="shared" si="2"/>
        <v>0.4494150943396227</v>
      </c>
    </row>
    <row r="18" spans="1:18" ht="13.5">
      <c r="A18" s="1" t="s">
        <v>51</v>
      </c>
      <c r="B18" t="s">
        <v>184</v>
      </c>
      <c r="C18">
        <v>90</v>
      </c>
      <c r="D18" s="2">
        <f t="shared" si="0"/>
        <v>0.2247191011235955</v>
      </c>
      <c r="E18">
        <v>89</v>
      </c>
      <c r="F18">
        <v>20</v>
      </c>
      <c r="G18">
        <v>3</v>
      </c>
      <c r="H18">
        <v>8</v>
      </c>
      <c r="I18" s="2">
        <f t="shared" si="1"/>
        <v>0.2736842105263158</v>
      </c>
      <c r="J18">
        <v>6</v>
      </c>
      <c r="K18">
        <v>16</v>
      </c>
      <c r="L18">
        <v>0</v>
      </c>
      <c r="M18">
        <v>0</v>
      </c>
      <c r="N18">
        <v>0</v>
      </c>
      <c r="O18">
        <v>0</v>
      </c>
      <c r="P18" s="2">
        <v>0.167</v>
      </c>
      <c r="Q18" s="2">
        <v>0.371</v>
      </c>
      <c r="R18" s="2">
        <f t="shared" si="2"/>
        <v>0.6446842105263157</v>
      </c>
    </row>
    <row r="19" spans="1:18" ht="13.5">
      <c r="A19" s="1" t="s">
        <v>51</v>
      </c>
      <c r="B19" t="s">
        <v>97</v>
      </c>
      <c r="C19">
        <v>85</v>
      </c>
      <c r="D19" s="2">
        <f t="shared" si="0"/>
        <v>0.2916666666666667</v>
      </c>
      <c r="E19">
        <v>96</v>
      </c>
      <c r="F19">
        <v>28</v>
      </c>
      <c r="G19">
        <v>2</v>
      </c>
      <c r="H19">
        <v>16</v>
      </c>
      <c r="I19" s="2">
        <f t="shared" si="1"/>
        <v>0.3584905660377358</v>
      </c>
      <c r="J19">
        <v>10</v>
      </c>
      <c r="K19">
        <v>8</v>
      </c>
      <c r="L19">
        <v>3</v>
      </c>
      <c r="M19">
        <v>0</v>
      </c>
      <c r="N19">
        <v>5</v>
      </c>
      <c r="O19">
        <v>1</v>
      </c>
      <c r="P19" s="2">
        <v>0.435</v>
      </c>
      <c r="Q19" s="2">
        <v>0.448</v>
      </c>
      <c r="R19" s="2">
        <f t="shared" si="2"/>
        <v>0.8064905660377358</v>
      </c>
    </row>
    <row r="20" spans="1:18" ht="13.5">
      <c r="A20" s="1" t="s">
        <v>51</v>
      </c>
      <c r="B20" t="s">
        <v>95</v>
      </c>
      <c r="C20">
        <v>55</v>
      </c>
      <c r="D20" s="2">
        <f t="shared" si="0"/>
        <v>0.23333333333333334</v>
      </c>
      <c r="E20">
        <v>60</v>
      </c>
      <c r="F20">
        <v>14</v>
      </c>
      <c r="G20">
        <v>0</v>
      </c>
      <c r="H20">
        <v>6</v>
      </c>
      <c r="I20" s="2">
        <f t="shared" si="1"/>
        <v>0.23333333333333334</v>
      </c>
      <c r="J20">
        <v>0</v>
      </c>
      <c r="K20">
        <v>4</v>
      </c>
      <c r="L20">
        <v>0</v>
      </c>
      <c r="M20">
        <v>0</v>
      </c>
      <c r="N20">
        <v>1</v>
      </c>
      <c r="O20">
        <v>4</v>
      </c>
      <c r="P20" s="2">
        <v>0.294</v>
      </c>
      <c r="Q20" s="2">
        <v>0.3</v>
      </c>
      <c r="R20" s="2">
        <f t="shared" si="2"/>
        <v>0.5333333333333333</v>
      </c>
    </row>
    <row r="21" spans="1:18" ht="13.5">
      <c r="A21" s="1" t="s">
        <v>51</v>
      </c>
      <c r="B21" t="s">
        <v>78</v>
      </c>
      <c r="C21">
        <v>49</v>
      </c>
      <c r="D21" s="2">
        <f t="shared" si="0"/>
        <v>0.203125</v>
      </c>
      <c r="E21">
        <v>64</v>
      </c>
      <c r="F21">
        <v>13</v>
      </c>
      <c r="G21">
        <v>1</v>
      </c>
      <c r="H21">
        <v>10</v>
      </c>
      <c r="I21" s="2">
        <f t="shared" si="1"/>
        <v>0.22727272727272727</v>
      </c>
      <c r="J21">
        <v>2</v>
      </c>
      <c r="K21">
        <v>5</v>
      </c>
      <c r="L21">
        <v>0</v>
      </c>
      <c r="M21">
        <v>0</v>
      </c>
      <c r="N21">
        <v>0</v>
      </c>
      <c r="O21">
        <v>0</v>
      </c>
      <c r="P21" s="2">
        <v>0.273</v>
      </c>
      <c r="Q21" s="2">
        <v>0.359</v>
      </c>
      <c r="R21" s="2">
        <f t="shared" si="2"/>
        <v>0.5862727272727273</v>
      </c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49</v>
      </c>
      <c r="T24" t="s">
        <v>50</v>
      </c>
    </row>
    <row r="25" spans="1:20" ht="13.5">
      <c r="A25" s="1" t="s">
        <v>52</v>
      </c>
      <c r="B25" t="s">
        <v>72</v>
      </c>
      <c r="C25">
        <v>30</v>
      </c>
      <c r="D25" s="3">
        <f aca="true" t="shared" si="3" ref="D25:D40">R25/J25*9</f>
        <v>4.274549098196393</v>
      </c>
      <c r="E25">
        <v>5</v>
      </c>
      <c r="F25">
        <v>18</v>
      </c>
      <c r="G25">
        <v>0</v>
      </c>
      <c r="H25">
        <v>0</v>
      </c>
      <c r="I25" s="2">
        <f aca="true" t="shared" si="4" ref="I25:I40">E25/(E25+F25)</f>
        <v>0.21739130434782608</v>
      </c>
      <c r="J25" s="7">
        <v>166.33333333333334</v>
      </c>
      <c r="K25">
        <v>3</v>
      </c>
      <c r="L25">
        <v>191</v>
      </c>
      <c r="M25">
        <v>44</v>
      </c>
      <c r="N25">
        <v>17</v>
      </c>
      <c r="O25">
        <v>0</v>
      </c>
      <c r="P25">
        <v>14</v>
      </c>
      <c r="Q25">
        <v>84</v>
      </c>
      <c r="R25">
        <v>79</v>
      </c>
      <c r="S25" s="3">
        <f aca="true" t="shared" si="5" ref="S25:S40">(L25+N25)/J25</f>
        <v>1.250501002004008</v>
      </c>
      <c r="T25" s="3">
        <f aca="true" t="shared" si="6" ref="T25:T40">M25/J25*9</f>
        <v>2.380761523046092</v>
      </c>
    </row>
    <row r="26" spans="1:20" ht="13.5">
      <c r="A26" s="1" t="s">
        <v>52</v>
      </c>
      <c r="B26" t="s">
        <v>207</v>
      </c>
      <c r="C26">
        <v>29</v>
      </c>
      <c r="D26" s="3">
        <f t="shared" si="3"/>
        <v>3.4652406417112296</v>
      </c>
      <c r="E26">
        <v>11</v>
      </c>
      <c r="F26">
        <v>9</v>
      </c>
      <c r="G26">
        <v>0</v>
      </c>
      <c r="H26">
        <v>0</v>
      </c>
      <c r="I26" s="2">
        <f t="shared" si="4"/>
        <v>0.55</v>
      </c>
      <c r="J26" s="7">
        <v>187</v>
      </c>
      <c r="K26">
        <v>2</v>
      </c>
      <c r="L26">
        <v>172</v>
      </c>
      <c r="M26">
        <v>75</v>
      </c>
      <c r="N26">
        <v>39</v>
      </c>
      <c r="O26">
        <v>6</v>
      </c>
      <c r="P26">
        <v>18</v>
      </c>
      <c r="Q26">
        <v>73</v>
      </c>
      <c r="R26">
        <v>72</v>
      </c>
      <c r="S26" s="3">
        <f t="shared" si="5"/>
        <v>1.1283422459893049</v>
      </c>
      <c r="T26" s="3">
        <f t="shared" si="6"/>
        <v>3.6096256684491976</v>
      </c>
    </row>
    <row r="27" spans="1:20" ht="13.5">
      <c r="A27" s="1" t="s">
        <v>52</v>
      </c>
      <c r="B27" t="s">
        <v>71</v>
      </c>
      <c r="C27">
        <v>29</v>
      </c>
      <c r="D27" s="3">
        <f t="shared" si="3"/>
        <v>3.737704918032787</v>
      </c>
      <c r="E27">
        <v>9</v>
      </c>
      <c r="F27">
        <v>11</v>
      </c>
      <c r="G27">
        <v>0</v>
      </c>
      <c r="H27">
        <v>0</v>
      </c>
      <c r="I27" s="2">
        <f t="shared" si="4"/>
        <v>0.45</v>
      </c>
      <c r="J27" s="7">
        <v>183</v>
      </c>
      <c r="K27">
        <v>2</v>
      </c>
      <c r="L27">
        <v>174</v>
      </c>
      <c r="M27">
        <v>129</v>
      </c>
      <c r="N27">
        <v>35</v>
      </c>
      <c r="O27">
        <v>9</v>
      </c>
      <c r="P27">
        <v>16</v>
      </c>
      <c r="Q27">
        <v>77</v>
      </c>
      <c r="R27">
        <v>76</v>
      </c>
      <c r="S27" s="3">
        <f t="shared" si="5"/>
        <v>1.1420765027322404</v>
      </c>
      <c r="T27" s="3">
        <f t="shared" si="6"/>
        <v>6.344262295081967</v>
      </c>
    </row>
    <row r="28" spans="1:20" ht="13.5">
      <c r="A28" s="1" t="s">
        <v>52</v>
      </c>
      <c r="B28" t="s">
        <v>70</v>
      </c>
      <c r="C28">
        <v>4</v>
      </c>
      <c r="D28" s="3">
        <f t="shared" si="3"/>
        <v>5.586206896551724</v>
      </c>
      <c r="E28">
        <v>2</v>
      </c>
      <c r="F28">
        <v>1</v>
      </c>
      <c r="G28">
        <v>0</v>
      </c>
      <c r="H28">
        <v>0</v>
      </c>
      <c r="I28" s="2">
        <f t="shared" si="4"/>
        <v>0.6666666666666666</v>
      </c>
      <c r="J28" s="7">
        <v>19.333333333333332</v>
      </c>
      <c r="K28">
        <v>0</v>
      </c>
      <c r="L28">
        <v>20</v>
      </c>
      <c r="M28">
        <v>18</v>
      </c>
      <c r="N28">
        <v>7</v>
      </c>
      <c r="O28">
        <v>1</v>
      </c>
      <c r="P28">
        <v>0</v>
      </c>
      <c r="Q28">
        <v>12</v>
      </c>
      <c r="R28">
        <v>12</v>
      </c>
      <c r="S28" s="3">
        <f t="shared" si="5"/>
        <v>1.396551724137931</v>
      </c>
      <c r="T28" s="3">
        <f t="shared" si="6"/>
        <v>8.379310344827587</v>
      </c>
    </row>
    <row r="29" spans="1:20" ht="13.5">
      <c r="A29" s="1" t="s">
        <v>52</v>
      </c>
      <c r="B29" t="s">
        <v>164</v>
      </c>
      <c r="C29">
        <v>29</v>
      </c>
      <c r="D29" s="3">
        <f t="shared" si="3"/>
        <v>2.685082872928177</v>
      </c>
      <c r="E29">
        <v>12</v>
      </c>
      <c r="F29">
        <v>10</v>
      </c>
      <c r="G29">
        <v>0</v>
      </c>
      <c r="H29">
        <v>0</v>
      </c>
      <c r="I29" s="2">
        <f t="shared" si="4"/>
        <v>0.5454545454545454</v>
      </c>
      <c r="J29" s="7">
        <v>181</v>
      </c>
      <c r="K29">
        <v>5</v>
      </c>
      <c r="L29">
        <v>146</v>
      </c>
      <c r="M29">
        <v>58</v>
      </c>
      <c r="N29">
        <v>26</v>
      </c>
      <c r="O29">
        <v>5</v>
      </c>
      <c r="P29">
        <v>13</v>
      </c>
      <c r="Q29">
        <v>55</v>
      </c>
      <c r="R29">
        <v>54</v>
      </c>
      <c r="S29" s="3">
        <f t="shared" si="5"/>
        <v>0.9502762430939227</v>
      </c>
      <c r="T29" s="3">
        <f t="shared" si="6"/>
        <v>2.883977900552486</v>
      </c>
    </row>
    <row r="30" spans="1:20" ht="13.5">
      <c r="A30" s="1" t="s">
        <v>56</v>
      </c>
      <c r="B30" t="s">
        <v>82</v>
      </c>
      <c r="C30">
        <v>19</v>
      </c>
      <c r="D30" s="3">
        <f t="shared" si="3"/>
        <v>3.9886363636363638</v>
      </c>
      <c r="E30">
        <v>6</v>
      </c>
      <c r="F30">
        <v>7</v>
      </c>
      <c r="G30">
        <v>0</v>
      </c>
      <c r="H30">
        <v>0</v>
      </c>
      <c r="I30" s="2">
        <f t="shared" si="4"/>
        <v>0.46153846153846156</v>
      </c>
      <c r="J30" s="7">
        <v>117.33333333333333</v>
      </c>
      <c r="K30">
        <v>1</v>
      </c>
      <c r="L30">
        <v>130</v>
      </c>
      <c r="M30">
        <v>41</v>
      </c>
      <c r="N30">
        <v>15</v>
      </c>
      <c r="O30">
        <v>0</v>
      </c>
      <c r="P30">
        <v>10</v>
      </c>
      <c r="Q30">
        <v>54</v>
      </c>
      <c r="R30">
        <v>52</v>
      </c>
      <c r="S30" s="3">
        <f t="shared" si="5"/>
        <v>1.2357954545454546</v>
      </c>
      <c r="T30" s="3">
        <f t="shared" si="6"/>
        <v>3.1448863636363638</v>
      </c>
    </row>
    <row r="31" spans="1:20" ht="13.5">
      <c r="A31" s="1" t="s">
        <v>53</v>
      </c>
      <c r="B31" t="s">
        <v>161</v>
      </c>
      <c r="C31">
        <v>11</v>
      </c>
      <c r="D31" s="3">
        <f t="shared" si="3"/>
        <v>5.3999999999999995</v>
      </c>
      <c r="E31">
        <v>1</v>
      </c>
      <c r="F31">
        <v>2</v>
      </c>
      <c r="G31">
        <v>0</v>
      </c>
      <c r="H31">
        <v>1</v>
      </c>
      <c r="I31" s="2">
        <f t="shared" si="4"/>
        <v>0.3333333333333333</v>
      </c>
      <c r="J31" s="7">
        <v>20</v>
      </c>
      <c r="K31">
        <v>0</v>
      </c>
      <c r="L31">
        <v>31</v>
      </c>
      <c r="M31">
        <v>3</v>
      </c>
      <c r="N31">
        <v>2</v>
      </c>
      <c r="O31">
        <v>1</v>
      </c>
      <c r="P31">
        <v>1</v>
      </c>
      <c r="Q31">
        <v>12</v>
      </c>
      <c r="R31">
        <v>12</v>
      </c>
      <c r="S31" s="3">
        <f t="shared" si="5"/>
        <v>1.65</v>
      </c>
      <c r="T31" s="3">
        <f t="shared" si="6"/>
        <v>1.3499999999999999</v>
      </c>
    </row>
    <row r="32" spans="1:20" ht="13.5">
      <c r="A32" s="1" t="s">
        <v>53</v>
      </c>
      <c r="B32" t="s">
        <v>169</v>
      </c>
      <c r="C32">
        <v>34</v>
      </c>
      <c r="D32" s="3">
        <f t="shared" si="3"/>
        <v>4.558441558441558</v>
      </c>
      <c r="E32">
        <v>2</v>
      </c>
      <c r="F32">
        <v>4</v>
      </c>
      <c r="G32">
        <v>0</v>
      </c>
      <c r="H32">
        <v>3</v>
      </c>
      <c r="I32" s="2">
        <f t="shared" si="4"/>
        <v>0.3333333333333333</v>
      </c>
      <c r="J32" s="7">
        <v>51.333333333333336</v>
      </c>
      <c r="K32">
        <v>0</v>
      </c>
      <c r="L32">
        <v>60</v>
      </c>
      <c r="M32">
        <v>26</v>
      </c>
      <c r="N32">
        <v>25</v>
      </c>
      <c r="O32">
        <v>0</v>
      </c>
      <c r="P32">
        <v>4</v>
      </c>
      <c r="Q32">
        <v>26</v>
      </c>
      <c r="R32">
        <v>26</v>
      </c>
      <c r="S32" s="3">
        <f t="shared" si="5"/>
        <v>1.6558441558441557</v>
      </c>
      <c r="T32" s="3">
        <f t="shared" si="6"/>
        <v>4.558441558441558</v>
      </c>
    </row>
    <row r="33" spans="1:20" ht="13.5">
      <c r="A33" s="1" t="s">
        <v>53</v>
      </c>
      <c r="B33" t="s">
        <v>186</v>
      </c>
      <c r="C33">
        <v>46</v>
      </c>
      <c r="D33" s="3">
        <f t="shared" si="3"/>
        <v>3.0618556701030926</v>
      </c>
      <c r="E33">
        <v>5</v>
      </c>
      <c r="F33">
        <v>3</v>
      </c>
      <c r="G33">
        <v>0</v>
      </c>
      <c r="H33">
        <v>6</v>
      </c>
      <c r="I33" s="2">
        <f t="shared" si="4"/>
        <v>0.625</v>
      </c>
      <c r="J33" s="7">
        <v>64.66666666666667</v>
      </c>
      <c r="K33">
        <v>0</v>
      </c>
      <c r="L33">
        <v>57</v>
      </c>
      <c r="M33">
        <v>46</v>
      </c>
      <c r="N33">
        <v>11</v>
      </c>
      <c r="O33">
        <v>2</v>
      </c>
      <c r="P33">
        <v>8</v>
      </c>
      <c r="Q33">
        <v>22</v>
      </c>
      <c r="R33">
        <v>22</v>
      </c>
      <c r="S33" s="3">
        <f t="shared" si="5"/>
        <v>1.0515463917525771</v>
      </c>
      <c r="T33" s="3">
        <f t="shared" si="6"/>
        <v>6.4020618556701026</v>
      </c>
    </row>
    <row r="34" spans="1:20" ht="13.5">
      <c r="A34" s="1" t="s">
        <v>84</v>
      </c>
      <c r="B34" t="s">
        <v>208</v>
      </c>
      <c r="C34">
        <v>40</v>
      </c>
      <c r="D34" s="3">
        <f t="shared" si="3"/>
        <v>0.84375</v>
      </c>
      <c r="E34">
        <v>3</v>
      </c>
      <c r="F34">
        <v>2</v>
      </c>
      <c r="G34">
        <v>2</v>
      </c>
      <c r="H34">
        <v>4</v>
      </c>
      <c r="I34" s="2">
        <f t="shared" si="4"/>
        <v>0.6</v>
      </c>
      <c r="J34" s="7">
        <v>64</v>
      </c>
      <c r="K34">
        <v>0</v>
      </c>
      <c r="L34">
        <v>50</v>
      </c>
      <c r="M34">
        <v>21</v>
      </c>
      <c r="N34">
        <v>11</v>
      </c>
      <c r="O34">
        <v>1</v>
      </c>
      <c r="P34">
        <v>0</v>
      </c>
      <c r="Q34">
        <v>7</v>
      </c>
      <c r="R34">
        <v>6</v>
      </c>
      <c r="S34" s="3">
        <f t="shared" si="5"/>
        <v>0.953125</v>
      </c>
      <c r="T34" s="3">
        <f t="shared" si="6"/>
        <v>2.953125</v>
      </c>
    </row>
    <row r="35" spans="1:20" ht="13.5">
      <c r="A35" s="1" t="s">
        <v>54</v>
      </c>
      <c r="B35" t="s">
        <v>167</v>
      </c>
      <c r="C35">
        <v>45</v>
      </c>
      <c r="D35" s="3">
        <f t="shared" si="3"/>
        <v>4.178571428571429</v>
      </c>
      <c r="E35">
        <v>3</v>
      </c>
      <c r="F35">
        <v>1</v>
      </c>
      <c r="G35">
        <v>1</v>
      </c>
      <c r="H35">
        <v>6</v>
      </c>
      <c r="I35" s="2">
        <f t="shared" si="4"/>
        <v>0.75</v>
      </c>
      <c r="J35" s="7">
        <v>56</v>
      </c>
      <c r="K35">
        <v>0</v>
      </c>
      <c r="L35">
        <v>72</v>
      </c>
      <c r="M35">
        <v>12</v>
      </c>
      <c r="N35">
        <v>12</v>
      </c>
      <c r="O35">
        <v>0</v>
      </c>
      <c r="P35">
        <v>5</v>
      </c>
      <c r="Q35">
        <v>27</v>
      </c>
      <c r="R35">
        <v>26</v>
      </c>
      <c r="S35" s="3">
        <f t="shared" si="5"/>
        <v>1.5</v>
      </c>
      <c r="T35" s="3">
        <f t="shared" si="6"/>
        <v>1.9285714285714284</v>
      </c>
    </row>
    <row r="36" spans="1:20" ht="13.5">
      <c r="A36" s="1" t="s">
        <v>55</v>
      </c>
      <c r="B36" t="s">
        <v>80</v>
      </c>
      <c r="C36">
        <v>49</v>
      </c>
      <c r="D36" s="3">
        <f t="shared" si="3"/>
        <v>2.454545454545455</v>
      </c>
      <c r="E36">
        <v>5</v>
      </c>
      <c r="F36">
        <v>4</v>
      </c>
      <c r="G36">
        <v>33</v>
      </c>
      <c r="H36">
        <v>1</v>
      </c>
      <c r="I36" s="2">
        <f t="shared" si="4"/>
        <v>0.5555555555555556</v>
      </c>
      <c r="J36" s="7">
        <v>73.33333333333333</v>
      </c>
      <c r="K36">
        <v>0</v>
      </c>
      <c r="L36">
        <v>66</v>
      </c>
      <c r="M36">
        <v>57</v>
      </c>
      <c r="N36">
        <v>13</v>
      </c>
      <c r="O36">
        <v>1</v>
      </c>
      <c r="P36">
        <v>8</v>
      </c>
      <c r="Q36">
        <v>21</v>
      </c>
      <c r="R36">
        <v>20</v>
      </c>
      <c r="S36" s="3">
        <f t="shared" si="5"/>
        <v>1.0772727272727274</v>
      </c>
      <c r="T36" s="3">
        <f t="shared" si="6"/>
        <v>6.995454545454546</v>
      </c>
    </row>
    <row r="37" spans="1:20" ht="13.5">
      <c r="A37" s="1" t="s">
        <v>51</v>
      </c>
      <c r="B37" t="s">
        <v>209</v>
      </c>
      <c r="C37" s="11" t="s">
        <v>75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51</v>
      </c>
      <c r="B38" t="s">
        <v>170</v>
      </c>
      <c r="C38" s="11" t="s">
        <v>75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51</v>
      </c>
      <c r="B39" t="s">
        <v>180</v>
      </c>
      <c r="C39">
        <v>26</v>
      </c>
      <c r="D39" s="3">
        <f t="shared" si="3"/>
        <v>2.6433566433566433</v>
      </c>
      <c r="E39">
        <v>2</v>
      </c>
      <c r="F39">
        <v>0</v>
      </c>
      <c r="G39">
        <v>1</v>
      </c>
      <c r="H39">
        <v>3</v>
      </c>
      <c r="I39" s="2">
        <f t="shared" si="4"/>
        <v>1</v>
      </c>
      <c r="J39" s="7">
        <v>47.666666666666664</v>
      </c>
      <c r="K39">
        <v>0</v>
      </c>
      <c r="L39">
        <v>48</v>
      </c>
      <c r="M39">
        <v>11</v>
      </c>
      <c r="N39">
        <v>10</v>
      </c>
      <c r="O39">
        <v>1</v>
      </c>
      <c r="P39">
        <v>3</v>
      </c>
      <c r="Q39">
        <v>14</v>
      </c>
      <c r="R39">
        <v>14</v>
      </c>
      <c r="S39" s="3">
        <f t="shared" si="5"/>
        <v>1.2167832167832169</v>
      </c>
      <c r="T39" s="3">
        <f t="shared" si="6"/>
        <v>2.076923076923077</v>
      </c>
    </row>
    <row r="40" spans="1:20" ht="13.5">
      <c r="A40" s="1" t="s">
        <v>51</v>
      </c>
      <c r="B40" t="s">
        <v>176</v>
      </c>
      <c r="C40">
        <v>32</v>
      </c>
      <c r="D40" s="3">
        <f t="shared" si="3"/>
        <v>3.7409638554216866</v>
      </c>
      <c r="E40">
        <v>2</v>
      </c>
      <c r="F40">
        <v>0</v>
      </c>
      <c r="G40">
        <v>0</v>
      </c>
      <c r="H40">
        <v>2</v>
      </c>
      <c r="I40" s="2">
        <f t="shared" si="4"/>
        <v>1</v>
      </c>
      <c r="J40" s="7">
        <v>55.333333333333336</v>
      </c>
      <c r="K40">
        <v>0</v>
      </c>
      <c r="L40">
        <v>66</v>
      </c>
      <c r="M40">
        <v>18</v>
      </c>
      <c r="N40">
        <v>15</v>
      </c>
      <c r="O40">
        <v>3</v>
      </c>
      <c r="P40">
        <v>3</v>
      </c>
      <c r="Q40">
        <v>23</v>
      </c>
      <c r="R40">
        <v>23</v>
      </c>
      <c r="S40" s="3">
        <f t="shared" si="5"/>
        <v>1.463855421686747</v>
      </c>
      <c r="T40" s="3">
        <f t="shared" si="6"/>
        <v>2.927710843373494</v>
      </c>
    </row>
  </sheetData>
  <mergeCells count="2">
    <mergeCell ref="C37:T37"/>
    <mergeCell ref="C38:T38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35</v>
      </c>
    </row>
    <row r="2" spans="1:18" ht="13.5">
      <c r="A2">
        <v>1</v>
      </c>
      <c r="B2" t="s">
        <v>90</v>
      </c>
      <c r="C2">
        <v>144</v>
      </c>
      <c r="D2" s="2">
        <f aca="true" t="shared" si="0" ref="D2:D21">F2/E2</f>
        <v>0.25523012552301255</v>
      </c>
      <c r="E2">
        <v>478</v>
      </c>
      <c r="F2">
        <v>122</v>
      </c>
      <c r="G2">
        <v>1</v>
      </c>
      <c r="H2">
        <v>21</v>
      </c>
      <c r="I2" s="2">
        <f aca="true" t="shared" si="1" ref="I2:I21">(F2+J2)/(E2+J2+M2)</f>
        <v>0.3295668549905838</v>
      </c>
      <c r="J2">
        <v>53</v>
      </c>
      <c r="K2">
        <v>60</v>
      </c>
      <c r="L2">
        <v>6</v>
      </c>
      <c r="M2">
        <v>0</v>
      </c>
      <c r="N2">
        <v>45</v>
      </c>
      <c r="O2">
        <v>4</v>
      </c>
      <c r="P2" s="2">
        <v>0.271</v>
      </c>
      <c r="Q2" s="2">
        <v>0.32</v>
      </c>
      <c r="R2" s="2">
        <f aca="true" t="shared" si="2" ref="R2:R21">I2+Q2</f>
        <v>0.6495668549905838</v>
      </c>
    </row>
    <row r="3" spans="1:18" ht="13.5">
      <c r="A3">
        <v>2</v>
      </c>
      <c r="B3" t="s">
        <v>64</v>
      </c>
      <c r="C3">
        <v>144</v>
      </c>
      <c r="D3" s="2">
        <f t="shared" si="0"/>
        <v>0.24342105263157895</v>
      </c>
      <c r="E3">
        <v>456</v>
      </c>
      <c r="F3">
        <v>111</v>
      </c>
      <c r="G3">
        <v>11</v>
      </c>
      <c r="H3">
        <v>41</v>
      </c>
      <c r="I3" s="2">
        <f t="shared" si="1"/>
        <v>0.2930327868852459</v>
      </c>
      <c r="J3">
        <v>32</v>
      </c>
      <c r="K3">
        <v>54</v>
      </c>
      <c r="L3">
        <v>9</v>
      </c>
      <c r="M3">
        <v>0</v>
      </c>
      <c r="N3">
        <v>5</v>
      </c>
      <c r="O3">
        <v>15</v>
      </c>
      <c r="P3" s="2">
        <v>0.222</v>
      </c>
      <c r="Q3" s="2">
        <v>0.384</v>
      </c>
      <c r="R3" s="2">
        <f t="shared" si="2"/>
        <v>0.6770327868852459</v>
      </c>
    </row>
    <row r="4" spans="1:18" ht="13.5">
      <c r="A4">
        <v>3</v>
      </c>
      <c r="B4" t="s">
        <v>77</v>
      </c>
      <c r="C4">
        <v>144</v>
      </c>
      <c r="D4" s="2">
        <f t="shared" si="0"/>
        <v>0.2565217391304348</v>
      </c>
      <c r="E4">
        <v>460</v>
      </c>
      <c r="F4">
        <v>118</v>
      </c>
      <c r="G4">
        <v>8</v>
      </c>
      <c r="H4">
        <v>51</v>
      </c>
      <c r="I4" s="2">
        <f t="shared" si="1"/>
        <v>0.30284552845528456</v>
      </c>
      <c r="J4">
        <v>31</v>
      </c>
      <c r="K4">
        <v>53</v>
      </c>
      <c r="L4">
        <v>0</v>
      </c>
      <c r="M4">
        <v>1</v>
      </c>
      <c r="N4">
        <v>0</v>
      </c>
      <c r="O4">
        <v>8</v>
      </c>
      <c r="P4" s="2">
        <v>0.252</v>
      </c>
      <c r="Q4" s="2">
        <v>0.367</v>
      </c>
      <c r="R4" s="2">
        <f t="shared" si="2"/>
        <v>0.6698455284552846</v>
      </c>
    </row>
    <row r="5" spans="1:18" ht="13.5">
      <c r="A5">
        <v>4</v>
      </c>
      <c r="B5" t="s">
        <v>88</v>
      </c>
      <c r="C5">
        <v>143</v>
      </c>
      <c r="D5" s="2">
        <f t="shared" si="0"/>
        <v>0.2573913043478261</v>
      </c>
      <c r="E5">
        <v>575</v>
      </c>
      <c r="F5">
        <v>148</v>
      </c>
      <c r="G5">
        <v>23</v>
      </c>
      <c r="H5">
        <v>84</v>
      </c>
      <c r="I5" s="2">
        <f t="shared" si="1"/>
        <v>0.3063209076175041</v>
      </c>
      <c r="J5">
        <v>41</v>
      </c>
      <c r="K5">
        <v>67</v>
      </c>
      <c r="L5">
        <v>0</v>
      </c>
      <c r="M5">
        <v>1</v>
      </c>
      <c r="N5">
        <v>0</v>
      </c>
      <c r="O5">
        <v>4</v>
      </c>
      <c r="P5" s="2">
        <v>0.267</v>
      </c>
      <c r="Q5" s="2">
        <v>0.438</v>
      </c>
      <c r="R5" s="2">
        <f t="shared" si="2"/>
        <v>0.7443209076175041</v>
      </c>
    </row>
    <row r="6" spans="1:18" ht="13.5">
      <c r="A6">
        <v>5</v>
      </c>
      <c r="B6" t="s">
        <v>93</v>
      </c>
      <c r="C6">
        <v>141</v>
      </c>
      <c r="D6" s="2">
        <f t="shared" si="0"/>
        <v>0.2423146473779385</v>
      </c>
      <c r="E6">
        <v>553</v>
      </c>
      <c r="F6">
        <v>134</v>
      </c>
      <c r="G6">
        <v>8</v>
      </c>
      <c r="H6">
        <v>48</v>
      </c>
      <c r="I6" s="2">
        <f t="shared" si="1"/>
        <v>0.2893401015228426</v>
      </c>
      <c r="J6">
        <v>37</v>
      </c>
      <c r="K6">
        <v>104</v>
      </c>
      <c r="L6">
        <v>0</v>
      </c>
      <c r="M6">
        <v>1</v>
      </c>
      <c r="N6">
        <v>0</v>
      </c>
      <c r="O6">
        <v>13</v>
      </c>
      <c r="P6" s="2">
        <v>0.301</v>
      </c>
      <c r="Q6" s="2">
        <v>0.327</v>
      </c>
      <c r="R6" s="2">
        <f t="shared" si="2"/>
        <v>0.6163401015228427</v>
      </c>
    </row>
    <row r="7" spans="1:18" ht="13.5">
      <c r="A7">
        <v>6</v>
      </c>
      <c r="B7" t="s">
        <v>155</v>
      </c>
      <c r="C7">
        <v>144</v>
      </c>
      <c r="D7" s="2">
        <f t="shared" si="0"/>
        <v>0.25980392156862747</v>
      </c>
      <c r="E7">
        <v>408</v>
      </c>
      <c r="F7">
        <v>106</v>
      </c>
      <c r="G7">
        <v>8</v>
      </c>
      <c r="H7">
        <v>35</v>
      </c>
      <c r="I7" s="2">
        <f t="shared" si="1"/>
        <v>0.2843601895734597</v>
      </c>
      <c r="J7">
        <v>14</v>
      </c>
      <c r="K7">
        <v>38</v>
      </c>
      <c r="L7">
        <v>0</v>
      </c>
      <c r="M7">
        <v>0</v>
      </c>
      <c r="N7">
        <v>5</v>
      </c>
      <c r="O7">
        <v>5</v>
      </c>
      <c r="P7" s="2">
        <v>0.226</v>
      </c>
      <c r="Q7" s="2">
        <v>0.407</v>
      </c>
      <c r="R7" s="2">
        <f t="shared" si="2"/>
        <v>0.6913601895734597</v>
      </c>
    </row>
    <row r="8" spans="1:18" ht="13.5">
      <c r="A8">
        <v>7</v>
      </c>
      <c r="B8" t="s">
        <v>92</v>
      </c>
      <c r="C8">
        <v>141</v>
      </c>
      <c r="D8" s="2">
        <f t="shared" si="0"/>
        <v>0.24750499001996007</v>
      </c>
      <c r="E8">
        <v>501</v>
      </c>
      <c r="F8">
        <v>124</v>
      </c>
      <c r="G8">
        <v>21</v>
      </c>
      <c r="H8">
        <v>70</v>
      </c>
      <c r="I8" s="2">
        <f t="shared" si="1"/>
        <v>0.2813688212927757</v>
      </c>
      <c r="J8">
        <v>24</v>
      </c>
      <c r="K8">
        <v>75</v>
      </c>
      <c r="L8">
        <v>0</v>
      </c>
      <c r="M8">
        <v>1</v>
      </c>
      <c r="N8">
        <v>1</v>
      </c>
      <c r="O8">
        <v>0</v>
      </c>
      <c r="P8" s="2">
        <v>0.246</v>
      </c>
      <c r="Q8" s="2">
        <v>0.437</v>
      </c>
      <c r="R8" s="2">
        <f t="shared" si="2"/>
        <v>0.7183688212927757</v>
      </c>
    </row>
    <row r="9" spans="1:18" ht="13.5">
      <c r="A9">
        <v>8</v>
      </c>
      <c r="B9" t="s">
        <v>68</v>
      </c>
      <c r="C9">
        <v>144</v>
      </c>
      <c r="D9" s="2">
        <f t="shared" si="0"/>
        <v>0.2099125364431487</v>
      </c>
      <c r="E9">
        <v>343</v>
      </c>
      <c r="F9">
        <v>72</v>
      </c>
      <c r="G9">
        <v>2</v>
      </c>
      <c r="H9">
        <v>23</v>
      </c>
      <c r="I9" s="2">
        <f t="shared" si="1"/>
        <v>0.24512534818941503</v>
      </c>
      <c r="J9">
        <v>16</v>
      </c>
      <c r="K9">
        <v>49</v>
      </c>
      <c r="L9">
        <v>8</v>
      </c>
      <c r="M9">
        <v>0</v>
      </c>
      <c r="N9">
        <v>3</v>
      </c>
      <c r="O9">
        <v>13</v>
      </c>
      <c r="P9" s="2">
        <v>0.188</v>
      </c>
      <c r="Q9" s="2">
        <v>0.286</v>
      </c>
      <c r="R9" s="2">
        <f t="shared" si="2"/>
        <v>0.531125348189415</v>
      </c>
    </row>
    <row r="10" spans="1:18" ht="13.5">
      <c r="A10" s="1">
        <v>9</v>
      </c>
      <c r="B10" t="s">
        <v>173</v>
      </c>
      <c r="C10">
        <v>139</v>
      </c>
      <c r="D10" s="2">
        <f t="shared" si="0"/>
        <v>0.2334384858044164</v>
      </c>
      <c r="E10">
        <v>317</v>
      </c>
      <c r="F10">
        <v>74</v>
      </c>
      <c r="G10">
        <v>2</v>
      </c>
      <c r="H10">
        <v>19</v>
      </c>
      <c r="I10" s="2">
        <f t="shared" si="1"/>
        <v>0.2852941176470588</v>
      </c>
      <c r="J10">
        <v>23</v>
      </c>
      <c r="K10">
        <v>41</v>
      </c>
      <c r="L10">
        <v>2</v>
      </c>
      <c r="M10">
        <v>0</v>
      </c>
      <c r="N10">
        <v>4</v>
      </c>
      <c r="O10">
        <v>1</v>
      </c>
      <c r="P10" s="2">
        <v>0.25</v>
      </c>
      <c r="Q10" s="2">
        <v>0.3</v>
      </c>
      <c r="R10" s="2">
        <f t="shared" si="2"/>
        <v>0.5852941176470587</v>
      </c>
    </row>
    <row r="11" spans="1:18" ht="13.5">
      <c r="A11" s="1" t="s">
        <v>1</v>
      </c>
      <c r="B11" t="s">
        <v>81</v>
      </c>
      <c r="C11">
        <v>90</v>
      </c>
      <c r="D11" s="2">
        <f t="shared" si="0"/>
        <v>0.3425925925925926</v>
      </c>
      <c r="E11">
        <v>108</v>
      </c>
      <c r="F11">
        <v>37</v>
      </c>
      <c r="G11">
        <v>0</v>
      </c>
      <c r="H11">
        <v>10</v>
      </c>
      <c r="I11" s="2">
        <f t="shared" si="1"/>
        <v>0.36607142857142855</v>
      </c>
      <c r="J11">
        <v>4</v>
      </c>
      <c r="K11">
        <v>13</v>
      </c>
      <c r="L11">
        <v>1</v>
      </c>
      <c r="M11">
        <v>0</v>
      </c>
      <c r="N11">
        <v>2</v>
      </c>
      <c r="O11">
        <v>1</v>
      </c>
      <c r="P11" s="2">
        <v>0.409</v>
      </c>
      <c r="Q11" s="2">
        <v>0.481</v>
      </c>
      <c r="R11" s="2">
        <f t="shared" si="2"/>
        <v>0.8470714285714285</v>
      </c>
    </row>
    <row r="12" spans="1:18" ht="13.5">
      <c r="A12" s="1" t="s">
        <v>1</v>
      </c>
      <c r="B12" t="s">
        <v>174</v>
      </c>
      <c r="C12">
        <v>59</v>
      </c>
      <c r="D12" s="2">
        <f t="shared" si="0"/>
        <v>0.17647058823529413</v>
      </c>
      <c r="E12">
        <v>51</v>
      </c>
      <c r="F12">
        <v>9</v>
      </c>
      <c r="G12">
        <v>0</v>
      </c>
      <c r="H12">
        <v>4</v>
      </c>
      <c r="I12" s="2">
        <f t="shared" si="1"/>
        <v>0.2222222222222222</v>
      </c>
      <c r="J12">
        <v>3</v>
      </c>
      <c r="K12">
        <v>8</v>
      </c>
      <c r="L12">
        <v>1</v>
      </c>
      <c r="M12">
        <v>0</v>
      </c>
      <c r="N12">
        <v>3</v>
      </c>
      <c r="O12">
        <v>2</v>
      </c>
      <c r="P12" s="2">
        <v>0.176</v>
      </c>
      <c r="Q12" s="2">
        <v>0.294</v>
      </c>
      <c r="R12" s="2">
        <f t="shared" si="2"/>
        <v>0.5162222222222221</v>
      </c>
    </row>
    <row r="13" spans="1:18" ht="13.5">
      <c r="A13" s="1" t="s">
        <v>1</v>
      </c>
      <c r="B13" t="s">
        <v>160</v>
      </c>
      <c r="C13">
        <v>128</v>
      </c>
      <c r="D13" s="2">
        <f t="shared" si="0"/>
        <v>0.21176470588235294</v>
      </c>
      <c r="E13">
        <v>255</v>
      </c>
      <c r="F13">
        <v>54</v>
      </c>
      <c r="G13">
        <v>12</v>
      </c>
      <c r="H13">
        <v>33</v>
      </c>
      <c r="I13" s="2">
        <f t="shared" si="1"/>
        <v>0.23773584905660378</v>
      </c>
      <c r="J13">
        <v>9</v>
      </c>
      <c r="K13">
        <v>36</v>
      </c>
      <c r="L13">
        <v>0</v>
      </c>
      <c r="M13">
        <v>1</v>
      </c>
      <c r="N13">
        <v>2</v>
      </c>
      <c r="O13">
        <v>1</v>
      </c>
      <c r="P13" s="2">
        <v>0.244</v>
      </c>
      <c r="Q13" s="2">
        <v>0.408</v>
      </c>
      <c r="R13" s="2">
        <f t="shared" si="2"/>
        <v>0.6457358490566038</v>
      </c>
    </row>
    <row r="14" spans="1:18" ht="13.5">
      <c r="A14" s="1" t="s">
        <v>1</v>
      </c>
      <c r="B14" t="s">
        <v>182</v>
      </c>
      <c r="C14">
        <v>22</v>
      </c>
      <c r="D14" s="2">
        <f t="shared" si="0"/>
        <v>0.2692307692307692</v>
      </c>
      <c r="E14">
        <v>26</v>
      </c>
      <c r="F14">
        <v>7</v>
      </c>
      <c r="G14">
        <v>1</v>
      </c>
      <c r="H14">
        <v>4</v>
      </c>
      <c r="I14" s="2">
        <f t="shared" si="1"/>
        <v>0.2962962962962963</v>
      </c>
      <c r="J14">
        <v>1</v>
      </c>
      <c r="K14">
        <v>5</v>
      </c>
      <c r="L14">
        <v>0</v>
      </c>
      <c r="M14">
        <v>0</v>
      </c>
      <c r="N14">
        <v>0</v>
      </c>
      <c r="O14">
        <v>1</v>
      </c>
      <c r="P14" s="2">
        <v>0.4</v>
      </c>
      <c r="Q14" s="2">
        <v>0.462</v>
      </c>
      <c r="R14" s="2">
        <f t="shared" si="2"/>
        <v>0.7582962962962962</v>
      </c>
    </row>
    <row r="15" spans="1:18" ht="13.5">
      <c r="A15" s="1" t="s">
        <v>1</v>
      </c>
      <c r="B15" t="s">
        <v>78</v>
      </c>
      <c r="C15">
        <v>115</v>
      </c>
      <c r="D15" s="2">
        <f t="shared" si="0"/>
        <v>0.16756756756756758</v>
      </c>
      <c r="E15">
        <v>185</v>
      </c>
      <c r="F15">
        <v>31</v>
      </c>
      <c r="G15">
        <v>1</v>
      </c>
      <c r="H15">
        <v>5</v>
      </c>
      <c r="I15" s="2">
        <f t="shared" si="1"/>
        <v>0.18518518518518517</v>
      </c>
      <c r="J15">
        <v>4</v>
      </c>
      <c r="K15">
        <v>27</v>
      </c>
      <c r="L15">
        <v>3</v>
      </c>
      <c r="M15">
        <v>0</v>
      </c>
      <c r="N15">
        <v>3</v>
      </c>
      <c r="O15">
        <v>0</v>
      </c>
      <c r="P15" s="2">
        <v>0.081</v>
      </c>
      <c r="Q15" s="2">
        <v>0.238</v>
      </c>
      <c r="R15" s="2">
        <f t="shared" si="2"/>
        <v>0.42318518518518516</v>
      </c>
    </row>
    <row r="16" spans="1:18" ht="13.5">
      <c r="A16" s="1" t="s">
        <v>1</v>
      </c>
      <c r="B16" t="s">
        <v>65</v>
      </c>
      <c r="C16">
        <v>50</v>
      </c>
      <c r="D16" s="2">
        <f t="shared" si="0"/>
        <v>0.14814814814814814</v>
      </c>
      <c r="E16">
        <v>27</v>
      </c>
      <c r="F16">
        <v>4</v>
      </c>
      <c r="G16">
        <v>0</v>
      </c>
      <c r="H16">
        <v>0</v>
      </c>
      <c r="I16" s="2">
        <f t="shared" si="1"/>
        <v>0.17857142857142858</v>
      </c>
      <c r="J16">
        <v>1</v>
      </c>
      <c r="K16">
        <v>4</v>
      </c>
      <c r="L16">
        <v>0</v>
      </c>
      <c r="M16">
        <v>0</v>
      </c>
      <c r="N16">
        <v>1</v>
      </c>
      <c r="O16">
        <v>0</v>
      </c>
      <c r="P16" s="2">
        <v>0</v>
      </c>
      <c r="Q16" s="2">
        <v>0.185</v>
      </c>
      <c r="R16" s="2">
        <f t="shared" si="2"/>
        <v>0.36357142857142855</v>
      </c>
    </row>
    <row r="17" spans="1:18" ht="13.5">
      <c r="A17" s="1" t="s">
        <v>1</v>
      </c>
      <c r="B17" t="s">
        <v>156</v>
      </c>
      <c r="C17">
        <v>91</v>
      </c>
      <c r="D17" s="2">
        <f t="shared" si="0"/>
        <v>0.24175824175824176</v>
      </c>
      <c r="E17">
        <v>91</v>
      </c>
      <c r="F17">
        <v>22</v>
      </c>
      <c r="G17">
        <v>0</v>
      </c>
      <c r="H17">
        <v>5</v>
      </c>
      <c r="I17" s="2">
        <f t="shared" si="1"/>
        <v>0.25806451612903225</v>
      </c>
      <c r="J17">
        <v>2</v>
      </c>
      <c r="K17">
        <v>10</v>
      </c>
      <c r="L17">
        <v>2</v>
      </c>
      <c r="M17">
        <v>0</v>
      </c>
      <c r="N17">
        <v>7</v>
      </c>
      <c r="O17">
        <v>1</v>
      </c>
      <c r="P17" s="2">
        <v>0.214</v>
      </c>
      <c r="Q17" s="2">
        <v>0.297</v>
      </c>
      <c r="R17" s="2">
        <f t="shared" si="2"/>
        <v>0.5550645161290322</v>
      </c>
    </row>
    <row r="18" spans="1:18" ht="13.5">
      <c r="A18" s="1" t="s">
        <v>51</v>
      </c>
      <c r="B18" t="s">
        <v>184</v>
      </c>
      <c r="C18">
        <v>109</v>
      </c>
      <c r="D18" s="2">
        <f t="shared" si="0"/>
        <v>0.24812030075187969</v>
      </c>
      <c r="E18">
        <v>133</v>
      </c>
      <c r="F18">
        <v>33</v>
      </c>
      <c r="G18">
        <v>3</v>
      </c>
      <c r="H18">
        <v>10</v>
      </c>
      <c r="I18" s="2">
        <f t="shared" si="1"/>
        <v>0.2805755395683453</v>
      </c>
      <c r="J18">
        <v>6</v>
      </c>
      <c r="K18">
        <v>12</v>
      </c>
      <c r="L18">
        <v>0</v>
      </c>
      <c r="M18">
        <v>0</v>
      </c>
      <c r="N18">
        <v>0</v>
      </c>
      <c r="O18">
        <v>1</v>
      </c>
      <c r="P18" s="2">
        <v>0.273</v>
      </c>
      <c r="Q18" s="2">
        <v>0.338</v>
      </c>
      <c r="R18" s="2">
        <f t="shared" si="2"/>
        <v>0.6185755395683453</v>
      </c>
    </row>
    <row r="19" spans="1:18" ht="13.5">
      <c r="A19" s="1" t="s">
        <v>51</v>
      </c>
      <c r="B19" t="s">
        <v>66</v>
      </c>
      <c r="C19" s="11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51</v>
      </c>
      <c r="B20" t="s">
        <v>193</v>
      </c>
      <c r="C20" s="11" t="s">
        <v>74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51</v>
      </c>
      <c r="B21" t="s">
        <v>67</v>
      </c>
      <c r="C21">
        <v>54</v>
      </c>
      <c r="D21" s="2">
        <f t="shared" si="0"/>
        <v>0.3148148148148148</v>
      </c>
      <c r="E21">
        <v>54</v>
      </c>
      <c r="F21">
        <v>17</v>
      </c>
      <c r="G21">
        <v>1</v>
      </c>
      <c r="H21">
        <v>4</v>
      </c>
      <c r="I21" s="2">
        <f t="shared" si="1"/>
        <v>0.35</v>
      </c>
      <c r="J21">
        <v>4</v>
      </c>
      <c r="K21">
        <v>13</v>
      </c>
      <c r="L21">
        <v>2</v>
      </c>
      <c r="M21">
        <v>2</v>
      </c>
      <c r="N21">
        <v>0</v>
      </c>
      <c r="O21">
        <v>0</v>
      </c>
      <c r="P21" s="2">
        <v>0.1</v>
      </c>
      <c r="Q21" s="2">
        <v>0.407</v>
      </c>
      <c r="R21" s="2">
        <f t="shared" si="2"/>
        <v>0.7569999999999999</v>
      </c>
    </row>
    <row r="22" spans="1:18" ht="13.5">
      <c r="A22" s="1"/>
      <c r="D22" s="2"/>
      <c r="I22" s="2"/>
      <c r="P22" s="2"/>
      <c r="Q22" s="2"/>
      <c r="R22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49</v>
      </c>
      <c r="T24" t="s">
        <v>50</v>
      </c>
    </row>
    <row r="25" spans="1:20" ht="13.5">
      <c r="A25" s="1" t="s">
        <v>52</v>
      </c>
      <c r="B25" t="s">
        <v>210</v>
      </c>
      <c r="C25">
        <v>28</v>
      </c>
      <c r="D25" s="3">
        <f aca="true" t="shared" si="3" ref="D25:D40">R25/J25*9</f>
        <v>3.2142857142857144</v>
      </c>
      <c r="E25">
        <v>10</v>
      </c>
      <c r="F25">
        <v>11</v>
      </c>
      <c r="G25">
        <v>0</v>
      </c>
      <c r="H25">
        <v>0</v>
      </c>
      <c r="I25" s="2">
        <f aca="true" t="shared" si="4" ref="I25:I40">E25/(E25+F25)</f>
        <v>0.47619047619047616</v>
      </c>
      <c r="J25" s="7">
        <v>182</v>
      </c>
      <c r="K25">
        <v>2</v>
      </c>
      <c r="L25">
        <v>167</v>
      </c>
      <c r="M25">
        <v>61</v>
      </c>
      <c r="N25">
        <v>36</v>
      </c>
      <c r="O25">
        <v>2</v>
      </c>
      <c r="P25">
        <v>15</v>
      </c>
      <c r="Q25">
        <v>68</v>
      </c>
      <c r="R25">
        <v>65</v>
      </c>
      <c r="S25" s="3">
        <f aca="true" t="shared" si="5" ref="S25:S40">(L25+N25)/J25</f>
        <v>1.1153846153846154</v>
      </c>
      <c r="T25" s="3">
        <f aca="true" t="shared" si="6" ref="T25:T40">M25/J25*9</f>
        <v>3.0164835164835164</v>
      </c>
    </row>
    <row r="26" spans="1:20" ht="13.5">
      <c r="A26" s="1" t="s">
        <v>52</v>
      </c>
      <c r="B26" t="s">
        <v>73</v>
      </c>
      <c r="C26">
        <v>28</v>
      </c>
      <c r="D26" s="3">
        <f t="shared" si="3"/>
        <v>3</v>
      </c>
      <c r="E26">
        <v>6</v>
      </c>
      <c r="F26">
        <v>11</v>
      </c>
      <c r="G26">
        <v>0</v>
      </c>
      <c r="H26">
        <v>0</v>
      </c>
      <c r="I26" s="2">
        <f t="shared" si="4"/>
        <v>0.35294117647058826</v>
      </c>
      <c r="J26" s="7">
        <v>165</v>
      </c>
      <c r="K26">
        <v>1</v>
      </c>
      <c r="L26">
        <v>143</v>
      </c>
      <c r="M26">
        <v>72</v>
      </c>
      <c r="N26">
        <v>32</v>
      </c>
      <c r="O26">
        <v>2</v>
      </c>
      <c r="P26">
        <v>15</v>
      </c>
      <c r="Q26">
        <v>60</v>
      </c>
      <c r="R26">
        <v>55</v>
      </c>
      <c r="S26" s="3">
        <f t="shared" si="5"/>
        <v>1.0606060606060606</v>
      </c>
      <c r="T26" s="3">
        <f t="shared" si="6"/>
        <v>3.9272727272727272</v>
      </c>
    </row>
    <row r="27" spans="1:20" ht="13.5">
      <c r="A27" s="1" t="s">
        <v>52</v>
      </c>
      <c r="B27" t="s">
        <v>83</v>
      </c>
      <c r="C27">
        <v>28</v>
      </c>
      <c r="D27" s="3">
        <f t="shared" si="3"/>
        <v>3.569832402234637</v>
      </c>
      <c r="E27">
        <v>12</v>
      </c>
      <c r="F27">
        <v>11</v>
      </c>
      <c r="G27">
        <v>0</v>
      </c>
      <c r="H27">
        <v>0</v>
      </c>
      <c r="I27" s="2">
        <f t="shared" si="4"/>
        <v>0.5217391304347826</v>
      </c>
      <c r="J27" s="7">
        <v>179</v>
      </c>
      <c r="K27">
        <v>1</v>
      </c>
      <c r="L27">
        <v>170</v>
      </c>
      <c r="M27">
        <v>54</v>
      </c>
      <c r="N27">
        <v>43</v>
      </c>
      <c r="O27">
        <v>3</v>
      </c>
      <c r="P27">
        <v>17</v>
      </c>
      <c r="Q27">
        <v>72</v>
      </c>
      <c r="R27">
        <v>71</v>
      </c>
      <c r="S27" s="3">
        <f t="shared" si="5"/>
        <v>1.1899441340782122</v>
      </c>
      <c r="T27" s="3">
        <f t="shared" si="6"/>
        <v>2.7150837988826817</v>
      </c>
    </row>
    <row r="28" spans="1:20" ht="13.5">
      <c r="A28" s="1" t="s">
        <v>52</v>
      </c>
      <c r="B28" t="s">
        <v>80</v>
      </c>
      <c r="C28">
        <v>28</v>
      </c>
      <c r="D28" s="3">
        <f t="shared" si="3"/>
        <v>2.593220338983051</v>
      </c>
      <c r="E28">
        <v>10</v>
      </c>
      <c r="F28">
        <v>11</v>
      </c>
      <c r="G28">
        <v>0</v>
      </c>
      <c r="H28">
        <v>0</v>
      </c>
      <c r="I28" s="2">
        <f t="shared" si="4"/>
        <v>0.47619047619047616</v>
      </c>
      <c r="J28" s="7">
        <v>177</v>
      </c>
      <c r="K28">
        <v>5</v>
      </c>
      <c r="L28">
        <v>154</v>
      </c>
      <c r="M28">
        <v>102</v>
      </c>
      <c r="N28">
        <v>26</v>
      </c>
      <c r="O28">
        <v>3</v>
      </c>
      <c r="P28">
        <v>12</v>
      </c>
      <c r="Q28">
        <v>52</v>
      </c>
      <c r="R28">
        <v>51</v>
      </c>
      <c r="S28" s="3">
        <f t="shared" si="5"/>
        <v>1.0169491525423728</v>
      </c>
      <c r="T28" s="3">
        <f t="shared" si="6"/>
        <v>5.186440677966102</v>
      </c>
    </row>
    <row r="29" spans="1:20" ht="13.5">
      <c r="A29" s="1" t="s">
        <v>52</v>
      </c>
      <c r="B29" t="s">
        <v>175</v>
      </c>
      <c r="C29">
        <v>27</v>
      </c>
      <c r="D29" s="3">
        <f t="shared" si="3"/>
        <v>1.9608938547486032</v>
      </c>
      <c r="E29">
        <v>13</v>
      </c>
      <c r="F29">
        <v>6</v>
      </c>
      <c r="G29">
        <v>0</v>
      </c>
      <c r="H29">
        <v>0</v>
      </c>
      <c r="I29" s="2">
        <f t="shared" si="4"/>
        <v>0.6842105263157895</v>
      </c>
      <c r="J29" s="7">
        <v>179</v>
      </c>
      <c r="K29">
        <v>4</v>
      </c>
      <c r="L29">
        <v>142</v>
      </c>
      <c r="M29">
        <v>50</v>
      </c>
      <c r="N29">
        <v>16</v>
      </c>
      <c r="O29">
        <v>1</v>
      </c>
      <c r="P29">
        <v>11</v>
      </c>
      <c r="Q29">
        <v>44</v>
      </c>
      <c r="R29">
        <v>39</v>
      </c>
      <c r="S29" s="3">
        <f t="shared" si="5"/>
        <v>0.88268156424581</v>
      </c>
      <c r="T29" s="3">
        <f t="shared" si="6"/>
        <v>2.513966480446927</v>
      </c>
    </row>
    <row r="30" spans="1:20" ht="13.5">
      <c r="A30" s="1" t="s">
        <v>56</v>
      </c>
      <c r="B30" t="s">
        <v>176</v>
      </c>
      <c r="C30">
        <v>7</v>
      </c>
      <c r="D30" s="3">
        <f t="shared" si="3"/>
        <v>2.571428571428571</v>
      </c>
      <c r="E30">
        <v>0</v>
      </c>
      <c r="F30">
        <v>1</v>
      </c>
      <c r="G30">
        <v>0</v>
      </c>
      <c r="H30">
        <v>0</v>
      </c>
      <c r="I30" s="2">
        <f t="shared" si="4"/>
        <v>0</v>
      </c>
      <c r="J30" s="7">
        <v>35</v>
      </c>
      <c r="K30">
        <v>0</v>
      </c>
      <c r="L30">
        <v>33</v>
      </c>
      <c r="M30">
        <v>8</v>
      </c>
      <c r="N30">
        <v>7</v>
      </c>
      <c r="O30">
        <v>1</v>
      </c>
      <c r="P30">
        <v>3</v>
      </c>
      <c r="Q30">
        <v>11</v>
      </c>
      <c r="R30">
        <v>10</v>
      </c>
      <c r="S30" s="3">
        <f t="shared" si="5"/>
        <v>1.1428571428571428</v>
      </c>
      <c r="T30" s="3">
        <f t="shared" si="6"/>
        <v>2.057142857142857</v>
      </c>
    </row>
    <row r="31" spans="1:20" ht="13.5">
      <c r="A31" s="1" t="s">
        <v>53</v>
      </c>
      <c r="B31" t="s">
        <v>161</v>
      </c>
      <c r="C31">
        <v>29</v>
      </c>
      <c r="D31" s="3">
        <f t="shared" si="3"/>
        <v>2.507142857142857</v>
      </c>
      <c r="E31">
        <v>1</v>
      </c>
      <c r="F31">
        <v>2</v>
      </c>
      <c r="G31">
        <v>1</v>
      </c>
      <c r="H31">
        <v>2</v>
      </c>
      <c r="I31" s="2">
        <f t="shared" si="4"/>
        <v>0.3333333333333333</v>
      </c>
      <c r="J31" s="7">
        <v>46.666666666666664</v>
      </c>
      <c r="K31">
        <v>0</v>
      </c>
      <c r="L31">
        <v>35</v>
      </c>
      <c r="M31">
        <v>15</v>
      </c>
      <c r="N31">
        <v>10</v>
      </c>
      <c r="O31">
        <v>1</v>
      </c>
      <c r="P31">
        <v>3</v>
      </c>
      <c r="Q31">
        <v>15</v>
      </c>
      <c r="R31">
        <v>13</v>
      </c>
      <c r="S31" s="3">
        <f t="shared" si="5"/>
        <v>0.9642857142857143</v>
      </c>
      <c r="T31" s="3">
        <f t="shared" si="6"/>
        <v>2.8928571428571432</v>
      </c>
    </row>
    <row r="32" spans="1:20" ht="13.5">
      <c r="A32" s="1" t="s">
        <v>53</v>
      </c>
      <c r="B32" t="s">
        <v>186</v>
      </c>
      <c r="C32">
        <v>25</v>
      </c>
      <c r="D32" s="3">
        <f t="shared" si="3"/>
        <v>2.8928571428571423</v>
      </c>
      <c r="E32">
        <v>1</v>
      </c>
      <c r="F32">
        <v>1</v>
      </c>
      <c r="G32">
        <v>0</v>
      </c>
      <c r="H32">
        <v>1</v>
      </c>
      <c r="I32" s="2">
        <f t="shared" si="4"/>
        <v>0.5</v>
      </c>
      <c r="J32" s="7">
        <v>37.333333333333336</v>
      </c>
      <c r="K32">
        <v>0</v>
      </c>
      <c r="L32">
        <v>32</v>
      </c>
      <c r="M32">
        <v>31</v>
      </c>
      <c r="N32">
        <v>8</v>
      </c>
      <c r="O32">
        <v>0</v>
      </c>
      <c r="P32">
        <v>5</v>
      </c>
      <c r="Q32">
        <v>12</v>
      </c>
      <c r="R32">
        <v>12</v>
      </c>
      <c r="S32" s="3">
        <f t="shared" si="5"/>
        <v>1.0714285714285714</v>
      </c>
      <c r="T32" s="3">
        <f t="shared" si="6"/>
        <v>7.473214285714285</v>
      </c>
    </row>
    <row r="33" spans="1:20" ht="13.5">
      <c r="A33" s="1" t="s">
        <v>53</v>
      </c>
      <c r="B33" t="s">
        <v>168</v>
      </c>
      <c r="C33">
        <v>28</v>
      </c>
      <c r="D33" s="3">
        <f t="shared" si="3"/>
        <v>4.347457627118644</v>
      </c>
      <c r="E33">
        <v>2</v>
      </c>
      <c r="F33">
        <v>2</v>
      </c>
      <c r="G33">
        <v>0</v>
      </c>
      <c r="H33">
        <v>4</v>
      </c>
      <c r="I33" s="2">
        <f t="shared" si="4"/>
        <v>0.5</v>
      </c>
      <c r="J33" s="7">
        <v>39.333333333333336</v>
      </c>
      <c r="K33">
        <v>0</v>
      </c>
      <c r="L33">
        <v>43</v>
      </c>
      <c r="M33">
        <v>9</v>
      </c>
      <c r="N33">
        <v>11</v>
      </c>
      <c r="O33">
        <v>2</v>
      </c>
      <c r="P33">
        <v>4</v>
      </c>
      <c r="Q33">
        <v>19</v>
      </c>
      <c r="R33">
        <v>19</v>
      </c>
      <c r="S33" s="3">
        <f t="shared" si="5"/>
        <v>1.3728813559322033</v>
      </c>
      <c r="T33" s="3">
        <f t="shared" si="6"/>
        <v>2.059322033898305</v>
      </c>
    </row>
    <row r="34" spans="1:20" ht="13.5">
      <c r="A34" s="1" t="s">
        <v>54</v>
      </c>
      <c r="B34" t="s">
        <v>71</v>
      </c>
      <c r="C34">
        <v>35</v>
      </c>
      <c r="D34" s="3">
        <f t="shared" si="3"/>
        <v>4.2534246575342465</v>
      </c>
      <c r="E34">
        <v>0</v>
      </c>
      <c r="F34">
        <v>1</v>
      </c>
      <c r="G34">
        <v>0</v>
      </c>
      <c r="H34">
        <v>5</v>
      </c>
      <c r="I34" s="2">
        <f t="shared" si="4"/>
        <v>0</v>
      </c>
      <c r="J34" s="7">
        <v>48.666666666666664</v>
      </c>
      <c r="K34">
        <v>0</v>
      </c>
      <c r="L34">
        <v>54</v>
      </c>
      <c r="M34">
        <v>41</v>
      </c>
      <c r="N34">
        <v>8</v>
      </c>
      <c r="O34">
        <v>1</v>
      </c>
      <c r="P34">
        <v>3</v>
      </c>
      <c r="Q34">
        <v>23</v>
      </c>
      <c r="R34">
        <v>23</v>
      </c>
      <c r="S34" s="3">
        <f t="shared" si="5"/>
        <v>1.273972602739726</v>
      </c>
      <c r="T34" s="3">
        <f t="shared" si="6"/>
        <v>7.582191780821918</v>
      </c>
    </row>
    <row r="35" spans="1:20" ht="13.5">
      <c r="A35" s="1" t="s">
        <v>54</v>
      </c>
      <c r="B35" t="s">
        <v>167</v>
      </c>
      <c r="C35">
        <v>57</v>
      </c>
      <c r="D35" s="3">
        <f t="shared" si="3"/>
        <v>3.974025974025974</v>
      </c>
      <c r="E35">
        <v>2</v>
      </c>
      <c r="F35">
        <v>6</v>
      </c>
      <c r="G35">
        <v>0</v>
      </c>
      <c r="H35">
        <v>8</v>
      </c>
      <c r="I35" s="2">
        <f t="shared" si="4"/>
        <v>0.25</v>
      </c>
      <c r="J35" s="7">
        <v>77</v>
      </c>
      <c r="K35">
        <v>0</v>
      </c>
      <c r="L35">
        <v>82</v>
      </c>
      <c r="M35">
        <v>24</v>
      </c>
      <c r="N35">
        <v>19</v>
      </c>
      <c r="O35">
        <v>2</v>
      </c>
      <c r="P35">
        <v>8</v>
      </c>
      <c r="Q35">
        <v>35</v>
      </c>
      <c r="R35">
        <v>34</v>
      </c>
      <c r="S35" s="3">
        <f t="shared" si="5"/>
        <v>1.3116883116883118</v>
      </c>
      <c r="T35" s="3">
        <f t="shared" si="6"/>
        <v>2.8051948051948052</v>
      </c>
    </row>
    <row r="36" spans="1:20" ht="13.5">
      <c r="A36" s="1" t="s">
        <v>55</v>
      </c>
      <c r="B36" t="s">
        <v>211</v>
      </c>
      <c r="C36">
        <v>47</v>
      </c>
      <c r="D36" s="3">
        <f t="shared" si="3"/>
        <v>4.702247191011235</v>
      </c>
      <c r="E36">
        <v>1</v>
      </c>
      <c r="F36">
        <v>5</v>
      </c>
      <c r="G36">
        <v>34</v>
      </c>
      <c r="H36">
        <v>1</v>
      </c>
      <c r="I36" s="2">
        <f t="shared" si="4"/>
        <v>0.16666666666666666</v>
      </c>
      <c r="J36" s="7">
        <v>59.333333333333336</v>
      </c>
      <c r="K36">
        <v>0</v>
      </c>
      <c r="L36">
        <v>70</v>
      </c>
      <c r="M36">
        <v>26</v>
      </c>
      <c r="N36">
        <v>9</v>
      </c>
      <c r="O36">
        <v>0</v>
      </c>
      <c r="P36">
        <v>5</v>
      </c>
      <c r="Q36">
        <v>31</v>
      </c>
      <c r="R36">
        <v>31</v>
      </c>
      <c r="S36" s="3">
        <f t="shared" si="5"/>
        <v>1.3314606741573034</v>
      </c>
      <c r="T36" s="3">
        <f t="shared" si="6"/>
        <v>3.9438202247191008</v>
      </c>
    </row>
    <row r="37" spans="1:20" ht="13.5">
      <c r="A37" s="1" t="s">
        <v>51</v>
      </c>
      <c r="B37" t="s">
        <v>69</v>
      </c>
      <c r="C37">
        <v>3</v>
      </c>
      <c r="D37" s="3">
        <f t="shared" si="3"/>
        <v>2.25</v>
      </c>
      <c r="E37">
        <v>1</v>
      </c>
      <c r="F37">
        <v>1</v>
      </c>
      <c r="G37">
        <v>0</v>
      </c>
      <c r="H37">
        <v>0</v>
      </c>
      <c r="I37" s="2">
        <f t="shared" si="4"/>
        <v>0.5</v>
      </c>
      <c r="J37" s="7">
        <v>16</v>
      </c>
      <c r="K37">
        <v>0</v>
      </c>
      <c r="L37">
        <v>16</v>
      </c>
      <c r="M37">
        <v>4</v>
      </c>
      <c r="N37">
        <v>4</v>
      </c>
      <c r="O37">
        <v>1</v>
      </c>
      <c r="P37">
        <v>1</v>
      </c>
      <c r="Q37">
        <v>4</v>
      </c>
      <c r="R37">
        <v>4</v>
      </c>
      <c r="S37" s="3">
        <f t="shared" si="5"/>
        <v>1.25</v>
      </c>
      <c r="T37" s="3">
        <f t="shared" si="6"/>
        <v>2.25</v>
      </c>
    </row>
    <row r="38" spans="1:20" ht="13.5">
      <c r="A38" s="1" t="s">
        <v>51</v>
      </c>
      <c r="B38" t="s">
        <v>72</v>
      </c>
      <c r="C38" s="11" t="s">
        <v>75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51</v>
      </c>
      <c r="B39" t="s">
        <v>82</v>
      </c>
      <c r="C39">
        <v>17</v>
      </c>
      <c r="D39" s="3">
        <f t="shared" si="3"/>
        <v>2.2771084337349397</v>
      </c>
      <c r="E39">
        <v>5</v>
      </c>
      <c r="F39">
        <v>0</v>
      </c>
      <c r="G39">
        <v>0</v>
      </c>
      <c r="H39">
        <v>2</v>
      </c>
      <c r="I39" s="2">
        <f t="shared" si="4"/>
        <v>1</v>
      </c>
      <c r="J39" s="7">
        <v>27.666666666666668</v>
      </c>
      <c r="K39">
        <v>0</v>
      </c>
      <c r="L39">
        <v>22</v>
      </c>
      <c r="M39">
        <v>9</v>
      </c>
      <c r="N39">
        <v>4</v>
      </c>
      <c r="O39">
        <v>1</v>
      </c>
      <c r="P39">
        <v>1</v>
      </c>
      <c r="Q39">
        <v>7</v>
      </c>
      <c r="R39">
        <v>7</v>
      </c>
      <c r="S39" s="3">
        <f t="shared" si="5"/>
        <v>0.9397590361445782</v>
      </c>
      <c r="T39" s="3">
        <f t="shared" si="6"/>
        <v>2.927710843373494</v>
      </c>
    </row>
    <row r="40" spans="1:20" ht="13.5">
      <c r="A40" s="1" t="s">
        <v>51</v>
      </c>
      <c r="B40" t="s">
        <v>170</v>
      </c>
      <c r="C40">
        <v>19</v>
      </c>
      <c r="D40" s="3">
        <f t="shared" si="3"/>
        <v>3.9705882352941178</v>
      </c>
      <c r="E40">
        <v>1</v>
      </c>
      <c r="F40">
        <v>3</v>
      </c>
      <c r="G40">
        <v>1</v>
      </c>
      <c r="H40">
        <v>1</v>
      </c>
      <c r="I40" s="2">
        <f t="shared" si="4"/>
        <v>0.25</v>
      </c>
      <c r="J40" s="7">
        <v>34</v>
      </c>
      <c r="K40">
        <v>0</v>
      </c>
      <c r="L40">
        <v>30</v>
      </c>
      <c r="M40">
        <v>12</v>
      </c>
      <c r="N40">
        <v>11</v>
      </c>
      <c r="O40">
        <v>2</v>
      </c>
      <c r="P40">
        <v>3</v>
      </c>
      <c r="Q40">
        <v>15</v>
      </c>
      <c r="R40">
        <v>15</v>
      </c>
      <c r="S40" s="3">
        <f t="shared" si="5"/>
        <v>1.2058823529411764</v>
      </c>
      <c r="T40" s="3">
        <f t="shared" si="6"/>
        <v>3.1764705882352944</v>
      </c>
    </row>
  </sheetData>
  <mergeCells count="3">
    <mergeCell ref="C38:T38"/>
    <mergeCell ref="C19:R19"/>
    <mergeCell ref="C20:R20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25390625" style="0" bestFit="1" customWidth="1"/>
    <col min="19" max="19" width="5.75390625" style="0" bestFit="1" customWidth="1"/>
    <col min="20" max="20" width="7.00390625" style="0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35</v>
      </c>
    </row>
    <row r="2" spans="1:18" ht="13.5">
      <c r="A2">
        <v>1</v>
      </c>
      <c r="B2" t="s">
        <v>95</v>
      </c>
      <c r="C2">
        <v>144</v>
      </c>
      <c r="D2" s="2">
        <f aca="true" t="shared" si="0" ref="D2:D20">F2/E2</f>
        <v>0.2524084778420039</v>
      </c>
      <c r="E2">
        <v>519</v>
      </c>
      <c r="F2">
        <v>131</v>
      </c>
      <c r="G2">
        <v>5</v>
      </c>
      <c r="H2">
        <v>25</v>
      </c>
      <c r="I2" s="2">
        <f aca="true" t="shared" si="1" ref="I2:I20">(F2+J2)/(E2+J2+M2)</f>
        <v>0.2693032015065913</v>
      </c>
      <c r="J2">
        <v>12</v>
      </c>
      <c r="K2">
        <v>45</v>
      </c>
      <c r="L2">
        <v>16</v>
      </c>
      <c r="M2">
        <v>0</v>
      </c>
      <c r="N2">
        <v>7</v>
      </c>
      <c r="O2">
        <v>10</v>
      </c>
      <c r="P2" s="2">
        <v>0.221</v>
      </c>
      <c r="Q2" s="2">
        <v>0.349</v>
      </c>
      <c r="R2" s="2">
        <f aca="true" t="shared" si="2" ref="R2:R20">I2+Q2</f>
        <v>0.6183032015065912</v>
      </c>
    </row>
    <row r="3" spans="1:18" ht="13.5">
      <c r="A3">
        <v>2</v>
      </c>
      <c r="B3" t="s">
        <v>154</v>
      </c>
      <c r="C3">
        <v>144</v>
      </c>
      <c r="D3" s="2">
        <f t="shared" si="0"/>
        <v>0.23529411764705882</v>
      </c>
      <c r="E3">
        <v>459</v>
      </c>
      <c r="F3">
        <v>108</v>
      </c>
      <c r="G3">
        <v>24</v>
      </c>
      <c r="H3">
        <v>62</v>
      </c>
      <c r="I3" s="2">
        <f t="shared" si="1"/>
        <v>0.2786885245901639</v>
      </c>
      <c r="J3">
        <v>28</v>
      </c>
      <c r="K3">
        <v>47</v>
      </c>
      <c r="L3">
        <v>0</v>
      </c>
      <c r="M3">
        <v>1</v>
      </c>
      <c r="N3">
        <v>8</v>
      </c>
      <c r="O3">
        <v>4</v>
      </c>
      <c r="P3" s="2">
        <v>0.286</v>
      </c>
      <c r="Q3" s="2">
        <v>0.434</v>
      </c>
      <c r="R3" s="2">
        <f t="shared" si="2"/>
        <v>0.712688524590164</v>
      </c>
    </row>
    <row r="4" spans="1:18" ht="13.5">
      <c r="A4">
        <v>3</v>
      </c>
      <c r="B4" t="s">
        <v>88</v>
      </c>
      <c r="C4">
        <v>144</v>
      </c>
      <c r="D4" s="2">
        <f t="shared" si="0"/>
        <v>0.2622673434856176</v>
      </c>
      <c r="E4">
        <v>591</v>
      </c>
      <c r="F4">
        <v>155</v>
      </c>
      <c r="G4">
        <v>39</v>
      </c>
      <c r="H4">
        <v>99</v>
      </c>
      <c r="I4" s="2">
        <f t="shared" si="1"/>
        <v>0.3140625</v>
      </c>
      <c r="J4">
        <v>46</v>
      </c>
      <c r="K4">
        <v>68</v>
      </c>
      <c r="L4">
        <v>0</v>
      </c>
      <c r="M4">
        <v>3</v>
      </c>
      <c r="N4">
        <v>1</v>
      </c>
      <c r="O4">
        <v>7</v>
      </c>
      <c r="P4" s="2">
        <v>0.291</v>
      </c>
      <c r="Q4" s="2">
        <v>0.53</v>
      </c>
      <c r="R4" s="2">
        <f t="shared" si="2"/>
        <v>0.8440625</v>
      </c>
    </row>
    <row r="5" spans="1:18" ht="13.5">
      <c r="A5">
        <v>4</v>
      </c>
      <c r="B5" t="s">
        <v>90</v>
      </c>
      <c r="C5">
        <v>144</v>
      </c>
      <c r="D5" s="2">
        <f t="shared" si="0"/>
        <v>0.29024943310657597</v>
      </c>
      <c r="E5">
        <v>441</v>
      </c>
      <c r="F5">
        <v>128</v>
      </c>
      <c r="G5">
        <v>2</v>
      </c>
      <c r="H5">
        <v>29</v>
      </c>
      <c r="I5" s="2">
        <f t="shared" si="1"/>
        <v>0.3559670781893004</v>
      </c>
      <c r="J5">
        <v>45</v>
      </c>
      <c r="K5">
        <v>41</v>
      </c>
      <c r="L5">
        <v>0</v>
      </c>
      <c r="M5">
        <v>0</v>
      </c>
      <c r="N5">
        <v>15</v>
      </c>
      <c r="O5">
        <v>2</v>
      </c>
      <c r="P5" s="2">
        <v>0.316</v>
      </c>
      <c r="Q5" s="2">
        <v>0.388</v>
      </c>
      <c r="R5" s="2">
        <f t="shared" si="2"/>
        <v>0.7439670781893004</v>
      </c>
    </row>
    <row r="6" spans="1:18" ht="13.5">
      <c r="A6">
        <v>5</v>
      </c>
      <c r="B6" t="s">
        <v>160</v>
      </c>
      <c r="C6">
        <v>119</v>
      </c>
      <c r="D6" s="2">
        <f t="shared" si="0"/>
        <v>0.2175732217573222</v>
      </c>
      <c r="E6">
        <v>478</v>
      </c>
      <c r="F6">
        <v>104</v>
      </c>
      <c r="G6">
        <v>34</v>
      </c>
      <c r="H6">
        <v>72</v>
      </c>
      <c r="I6" s="2">
        <f t="shared" si="1"/>
        <v>0.2603550295857988</v>
      </c>
      <c r="J6">
        <v>28</v>
      </c>
      <c r="K6">
        <v>60</v>
      </c>
      <c r="L6">
        <v>0</v>
      </c>
      <c r="M6">
        <v>1</v>
      </c>
      <c r="N6">
        <v>3</v>
      </c>
      <c r="O6">
        <v>0</v>
      </c>
      <c r="P6" s="2">
        <v>0.22</v>
      </c>
      <c r="Q6" s="2">
        <v>0.454</v>
      </c>
      <c r="R6" s="2">
        <f t="shared" si="2"/>
        <v>0.7143550295857988</v>
      </c>
    </row>
    <row r="7" spans="1:18" ht="13.5">
      <c r="A7">
        <v>6</v>
      </c>
      <c r="B7" t="s">
        <v>89</v>
      </c>
      <c r="C7">
        <v>144</v>
      </c>
      <c r="D7" s="2">
        <f t="shared" si="0"/>
        <v>0.23234624145785876</v>
      </c>
      <c r="E7">
        <v>439</v>
      </c>
      <c r="F7">
        <v>102</v>
      </c>
      <c r="G7">
        <v>2</v>
      </c>
      <c r="H7">
        <v>30</v>
      </c>
      <c r="I7" s="2">
        <f t="shared" si="1"/>
        <v>0.2905263157894737</v>
      </c>
      <c r="J7">
        <v>36</v>
      </c>
      <c r="K7">
        <v>38</v>
      </c>
      <c r="L7">
        <v>0</v>
      </c>
      <c r="M7">
        <v>0</v>
      </c>
      <c r="N7">
        <v>17</v>
      </c>
      <c r="O7">
        <v>8</v>
      </c>
      <c r="P7" s="2">
        <v>0.228</v>
      </c>
      <c r="Q7" s="2">
        <v>0.319</v>
      </c>
      <c r="R7" s="2">
        <f t="shared" si="2"/>
        <v>0.6095263157894737</v>
      </c>
    </row>
    <row r="8" spans="1:18" ht="13.5">
      <c r="A8">
        <v>7</v>
      </c>
      <c r="B8" t="s">
        <v>77</v>
      </c>
      <c r="C8">
        <v>144</v>
      </c>
      <c r="D8" s="2">
        <f t="shared" si="0"/>
        <v>0.2544529262086514</v>
      </c>
      <c r="E8">
        <v>393</v>
      </c>
      <c r="F8">
        <v>100</v>
      </c>
      <c r="G8">
        <v>5</v>
      </c>
      <c r="H8">
        <v>41</v>
      </c>
      <c r="I8" s="2">
        <f t="shared" si="1"/>
        <v>0.29904306220095694</v>
      </c>
      <c r="J8">
        <v>25</v>
      </c>
      <c r="K8">
        <v>53</v>
      </c>
      <c r="L8">
        <v>14</v>
      </c>
      <c r="M8">
        <v>0</v>
      </c>
      <c r="N8">
        <v>3</v>
      </c>
      <c r="O8">
        <v>8</v>
      </c>
      <c r="P8" s="2">
        <v>0.268</v>
      </c>
      <c r="Q8" s="2">
        <v>0.354</v>
      </c>
      <c r="R8" s="2">
        <f t="shared" si="2"/>
        <v>0.6530430622009569</v>
      </c>
    </row>
    <row r="9" spans="1:18" ht="13.5">
      <c r="A9">
        <v>8</v>
      </c>
      <c r="B9" t="s">
        <v>81</v>
      </c>
      <c r="C9">
        <v>144</v>
      </c>
      <c r="D9" s="2">
        <f t="shared" si="0"/>
        <v>0.24879227053140096</v>
      </c>
      <c r="E9">
        <v>414</v>
      </c>
      <c r="F9">
        <v>103</v>
      </c>
      <c r="G9">
        <v>6</v>
      </c>
      <c r="H9">
        <v>47</v>
      </c>
      <c r="I9" s="2">
        <f t="shared" si="1"/>
        <v>0.3004484304932735</v>
      </c>
      <c r="J9">
        <v>31</v>
      </c>
      <c r="K9">
        <v>36</v>
      </c>
      <c r="L9">
        <v>7</v>
      </c>
      <c r="M9">
        <v>1</v>
      </c>
      <c r="N9">
        <v>6</v>
      </c>
      <c r="O9">
        <v>7</v>
      </c>
      <c r="P9" s="2">
        <v>0.326</v>
      </c>
      <c r="Q9" s="2">
        <v>0.374</v>
      </c>
      <c r="R9" s="2">
        <f t="shared" si="2"/>
        <v>0.6744484304932735</v>
      </c>
    </row>
    <row r="10" spans="1:18" ht="13.5">
      <c r="A10" s="1">
        <v>9</v>
      </c>
      <c r="B10" t="s">
        <v>173</v>
      </c>
      <c r="C10">
        <v>129</v>
      </c>
      <c r="D10" s="2">
        <f t="shared" si="0"/>
        <v>0.17903930131004367</v>
      </c>
      <c r="E10">
        <v>229</v>
      </c>
      <c r="F10">
        <v>41</v>
      </c>
      <c r="G10">
        <v>0</v>
      </c>
      <c r="H10">
        <v>19</v>
      </c>
      <c r="I10" s="2">
        <f t="shared" si="1"/>
        <v>0.24193548387096775</v>
      </c>
      <c r="J10">
        <v>19</v>
      </c>
      <c r="K10">
        <v>38</v>
      </c>
      <c r="L10">
        <v>5</v>
      </c>
      <c r="M10">
        <v>0</v>
      </c>
      <c r="N10">
        <v>2</v>
      </c>
      <c r="O10">
        <v>3</v>
      </c>
      <c r="P10" s="2">
        <v>0.276</v>
      </c>
      <c r="Q10" s="2">
        <v>0.24</v>
      </c>
      <c r="R10" s="2">
        <f t="shared" si="2"/>
        <v>0.48193548387096774</v>
      </c>
    </row>
    <row r="11" spans="1:18" ht="13.5">
      <c r="A11" s="1" t="s">
        <v>1</v>
      </c>
      <c r="B11" t="s">
        <v>76</v>
      </c>
      <c r="C11">
        <v>68</v>
      </c>
      <c r="D11" s="2">
        <f t="shared" si="0"/>
        <v>0.27692307692307694</v>
      </c>
      <c r="E11">
        <v>65</v>
      </c>
      <c r="F11">
        <v>18</v>
      </c>
      <c r="G11">
        <v>0</v>
      </c>
      <c r="H11">
        <v>7</v>
      </c>
      <c r="I11" s="2">
        <f t="shared" si="1"/>
        <v>0.3088235294117647</v>
      </c>
      <c r="J11">
        <v>3</v>
      </c>
      <c r="K11">
        <v>9</v>
      </c>
      <c r="L11">
        <v>1</v>
      </c>
      <c r="M11">
        <v>0</v>
      </c>
      <c r="N11">
        <v>0</v>
      </c>
      <c r="O11">
        <v>0</v>
      </c>
      <c r="P11" s="2">
        <v>0.304</v>
      </c>
      <c r="Q11" s="2">
        <v>0.308</v>
      </c>
      <c r="R11" s="2">
        <f t="shared" si="2"/>
        <v>0.6168235294117648</v>
      </c>
    </row>
    <row r="12" spans="1:18" ht="13.5">
      <c r="A12" s="1" t="s">
        <v>1</v>
      </c>
      <c r="B12" t="s">
        <v>92</v>
      </c>
      <c r="C12">
        <v>130</v>
      </c>
      <c r="D12" s="2">
        <f t="shared" si="0"/>
        <v>0.22748815165876776</v>
      </c>
      <c r="E12">
        <v>211</v>
      </c>
      <c r="F12">
        <v>48</v>
      </c>
      <c r="G12">
        <v>5</v>
      </c>
      <c r="H12">
        <v>18</v>
      </c>
      <c r="I12" s="2">
        <f t="shared" si="1"/>
        <v>0.25229357798165136</v>
      </c>
      <c r="J12">
        <v>7</v>
      </c>
      <c r="K12">
        <v>34</v>
      </c>
      <c r="L12">
        <v>0</v>
      </c>
      <c r="M12">
        <v>0</v>
      </c>
      <c r="N12">
        <v>0</v>
      </c>
      <c r="O12">
        <v>1</v>
      </c>
      <c r="P12" s="2">
        <v>0.265</v>
      </c>
      <c r="Q12" s="2">
        <v>0.355</v>
      </c>
      <c r="R12" s="2">
        <f t="shared" si="2"/>
        <v>0.6072935779816513</v>
      </c>
    </row>
    <row r="13" spans="1:18" ht="13.5">
      <c r="A13" s="1" t="s">
        <v>1</v>
      </c>
      <c r="B13" t="s">
        <v>66</v>
      </c>
      <c r="C13">
        <v>74</v>
      </c>
      <c r="D13" s="2">
        <f t="shared" si="0"/>
        <v>0.25</v>
      </c>
      <c r="E13">
        <v>72</v>
      </c>
      <c r="F13">
        <v>18</v>
      </c>
      <c r="G13">
        <v>0</v>
      </c>
      <c r="H13">
        <v>6</v>
      </c>
      <c r="I13" s="2">
        <f t="shared" si="1"/>
        <v>0.28</v>
      </c>
      <c r="J13">
        <v>3</v>
      </c>
      <c r="K13">
        <v>8</v>
      </c>
      <c r="L13">
        <v>2</v>
      </c>
      <c r="M13">
        <v>0</v>
      </c>
      <c r="N13">
        <v>1</v>
      </c>
      <c r="O13">
        <v>1</v>
      </c>
      <c r="P13" s="2">
        <v>0.2</v>
      </c>
      <c r="Q13" s="2">
        <v>0.306</v>
      </c>
      <c r="R13" s="2">
        <f t="shared" si="2"/>
        <v>0.5860000000000001</v>
      </c>
    </row>
    <row r="14" spans="1:18" ht="13.5">
      <c r="A14" s="1" t="s">
        <v>1</v>
      </c>
      <c r="B14" t="s">
        <v>93</v>
      </c>
      <c r="C14">
        <v>120</v>
      </c>
      <c r="D14" s="2">
        <f t="shared" si="0"/>
        <v>0.21818181818181817</v>
      </c>
      <c r="E14">
        <v>165</v>
      </c>
      <c r="F14">
        <v>36</v>
      </c>
      <c r="G14">
        <v>5</v>
      </c>
      <c r="H14">
        <v>11</v>
      </c>
      <c r="I14" s="2">
        <f t="shared" si="1"/>
        <v>0.26136363636363635</v>
      </c>
      <c r="J14">
        <v>10</v>
      </c>
      <c r="K14">
        <v>26</v>
      </c>
      <c r="L14">
        <v>8</v>
      </c>
      <c r="M14">
        <v>1</v>
      </c>
      <c r="N14">
        <v>0</v>
      </c>
      <c r="O14">
        <v>1</v>
      </c>
      <c r="P14" s="2">
        <v>0.22</v>
      </c>
      <c r="Q14" s="2">
        <v>0.327</v>
      </c>
      <c r="R14" s="2">
        <f t="shared" si="2"/>
        <v>0.5883636363636364</v>
      </c>
    </row>
    <row r="15" spans="1:18" ht="13.5">
      <c r="A15" s="1" t="s">
        <v>1</v>
      </c>
      <c r="B15" t="s">
        <v>78</v>
      </c>
      <c r="C15">
        <v>116</v>
      </c>
      <c r="D15" s="2">
        <f t="shared" si="0"/>
        <v>0.2548076923076923</v>
      </c>
      <c r="E15">
        <v>208</v>
      </c>
      <c r="F15">
        <v>53</v>
      </c>
      <c r="G15">
        <v>0</v>
      </c>
      <c r="H15">
        <v>19</v>
      </c>
      <c r="I15" s="2">
        <f t="shared" si="1"/>
        <v>0.27906976744186046</v>
      </c>
      <c r="J15">
        <v>7</v>
      </c>
      <c r="K15">
        <v>26</v>
      </c>
      <c r="L15">
        <v>8</v>
      </c>
      <c r="M15">
        <v>0</v>
      </c>
      <c r="N15">
        <v>4</v>
      </c>
      <c r="O15">
        <v>0</v>
      </c>
      <c r="P15" s="2">
        <v>0.294</v>
      </c>
      <c r="Q15" s="2">
        <v>0.308</v>
      </c>
      <c r="R15" s="2">
        <f t="shared" si="2"/>
        <v>0.5870697674418605</v>
      </c>
    </row>
    <row r="16" spans="1:18" ht="13.5">
      <c r="A16" s="1" t="s">
        <v>1</v>
      </c>
      <c r="B16" t="s">
        <v>64</v>
      </c>
      <c r="C16">
        <v>91</v>
      </c>
      <c r="D16" s="2">
        <f t="shared" si="0"/>
        <v>0.23214285714285715</v>
      </c>
      <c r="E16">
        <v>168</v>
      </c>
      <c r="F16">
        <v>39</v>
      </c>
      <c r="G16">
        <v>2</v>
      </c>
      <c r="H16">
        <v>6</v>
      </c>
      <c r="I16" s="2">
        <f t="shared" si="1"/>
        <v>0.2752808988764045</v>
      </c>
      <c r="J16">
        <v>10</v>
      </c>
      <c r="K16">
        <v>13</v>
      </c>
      <c r="L16">
        <v>7</v>
      </c>
      <c r="M16">
        <v>0</v>
      </c>
      <c r="N16">
        <v>3</v>
      </c>
      <c r="O16">
        <v>1</v>
      </c>
      <c r="P16" s="2">
        <v>0.075</v>
      </c>
      <c r="Q16" s="2">
        <v>0.327</v>
      </c>
      <c r="R16" s="2">
        <f t="shared" si="2"/>
        <v>0.6022808988764046</v>
      </c>
    </row>
    <row r="17" spans="1:18" ht="13.5">
      <c r="A17" s="1" t="s">
        <v>1</v>
      </c>
      <c r="B17" t="s">
        <v>65</v>
      </c>
      <c r="C17">
        <v>111</v>
      </c>
      <c r="D17" s="2">
        <f t="shared" si="0"/>
        <v>0.21621621621621623</v>
      </c>
      <c r="E17">
        <v>111</v>
      </c>
      <c r="F17">
        <v>24</v>
      </c>
      <c r="G17">
        <v>0</v>
      </c>
      <c r="H17">
        <v>7</v>
      </c>
      <c r="I17" s="2">
        <f t="shared" si="1"/>
        <v>0.23684210526315788</v>
      </c>
      <c r="J17">
        <v>3</v>
      </c>
      <c r="K17">
        <v>11</v>
      </c>
      <c r="L17">
        <v>2</v>
      </c>
      <c r="M17">
        <v>0</v>
      </c>
      <c r="N17">
        <v>1</v>
      </c>
      <c r="O17">
        <v>4</v>
      </c>
      <c r="P17" s="2">
        <v>0.125</v>
      </c>
      <c r="Q17" s="2">
        <v>0.261</v>
      </c>
      <c r="R17" s="2">
        <f t="shared" si="2"/>
        <v>0.49784210526315786</v>
      </c>
    </row>
    <row r="18" spans="1:18" ht="13.5">
      <c r="A18" s="1" t="s">
        <v>51</v>
      </c>
      <c r="B18" t="s">
        <v>182</v>
      </c>
      <c r="C18" s="11" t="s">
        <v>74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51</v>
      </c>
      <c r="B19" t="s">
        <v>97</v>
      </c>
      <c r="C19">
        <v>20</v>
      </c>
      <c r="D19" s="2">
        <f t="shared" si="0"/>
        <v>0.2413793103448276</v>
      </c>
      <c r="E19">
        <v>29</v>
      </c>
      <c r="F19">
        <v>7</v>
      </c>
      <c r="G19">
        <v>0</v>
      </c>
      <c r="H19">
        <v>4</v>
      </c>
      <c r="I19" s="2">
        <f t="shared" si="1"/>
        <v>0.2903225806451613</v>
      </c>
      <c r="J19">
        <v>2</v>
      </c>
      <c r="K19">
        <v>5</v>
      </c>
      <c r="L19">
        <v>1</v>
      </c>
      <c r="M19">
        <v>0</v>
      </c>
      <c r="N19">
        <v>3</v>
      </c>
      <c r="O19">
        <v>1</v>
      </c>
      <c r="P19" s="2">
        <v>0.2</v>
      </c>
      <c r="Q19" s="2">
        <v>0.379</v>
      </c>
      <c r="R19" s="2">
        <f t="shared" si="2"/>
        <v>0.6693225806451613</v>
      </c>
    </row>
    <row r="20" spans="1:18" ht="13.5">
      <c r="A20" s="1" t="s">
        <v>51</v>
      </c>
      <c r="B20" t="s">
        <v>212</v>
      </c>
      <c r="C20">
        <v>28</v>
      </c>
      <c r="D20" s="2">
        <f t="shared" si="0"/>
        <v>0.23809523809523808</v>
      </c>
      <c r="E20">
        <v>42</v>
      </c>
      <c r="F20">
        <v>10</v>
      </c>
      <c r="G20">
        <v>0</v>
      </c>
      <c r="H20">
        <v>2</v>
      </c>
      <c r="I20" s="2">
        <f t="shared" si="1"/>
        <v>0.30434782608695654</v>
      </c>
      <c r="J20">
        <v>4</v>
      </c>
      <c r="K20">
        <v>7</v>
      </c>
      <c r="L20">
        <v>2</v>
      </c>
      <c r="M20">
        <v>0</v>
      </c>
      <c r="N20">
        <v>0</v>
      </c>
      <c r="O20">
        <v>0</v>
      </c>
      <c r="P20" s="2">
        <v>0.2</v>
      </c>
      <c r="Q20" s="2">
        <v>0.262</v>
      </c>
      <c r="R20" s="2">
        <f t="shared" si="2"/>
        <v>0.5663478260869566</v>
      </c>
    </row>
    <row r="21" spans="1:18" ht="13.5">
      <c r="A21" s="1" t="s">
        <v>51</v>
      </c>
      <c r="B21" t="s">
        <v>191</v>
      </c>
      <c r="C21" s="11" t="s">
        <v>74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3.5">
      <c r="A22" s="1"/>
      <c r="D22" s="2"/>
      <c r="I22" s="2"/>
      <c r="P22" s="2"/>
      <c r="Q22" s="2"/>
      <c r="R22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49</v>
      </c>
      <c r="T24" t="s">
        <v>50</v>
      </c>
    </row>
    <row r="25" spans="1:20" ht="13.5">
      <c r="A25" s="1" t="s">
        <v>52</v>
      </c>
      <c r="B25" t="s">
        <v>185</v>
      </c>
      <c r="C25">
        <v>28</v>
      </c>
      <c r="D25" s="3">
        <f aca="true" t="shared" si="3" ref="D25:D37">R25/J25*9</f>
        <v>3.744140625</v>
      </c>
      <c r="E25">
        <v>7</v>
      </c>
      <c r="F25">
        <v>8</v>
      </c>
      <c r="G25">
        <v>0</v>
      </c>
      <c r="H25">
        <v>0</v>
      </c>
      <c r="I25" s="2">
        <f aca="true" t="shared" si="4" ref="I25:I37">E25/(E25+F25)</f>
        <v>0.4666666666666667</v>
      </c>
      <c r="J25" s="7">
        <v>170.66666666666666</v>
      </c>
      <c r="K25">
        <v>3</v>
      </c>
      <c r="L25">
        <v>162</v>
      </c>
      <c r="M25">
        <v>128</v>
      </c>
      <c r="N25">
        <v>39</v>
      </c>
      <c r="O25">
        <v>3</v>
      </c>
      <c r="P25">
        <v>15</v>
      </c>
      <c r="Q25">
        <v>74</v>
      </c>
      <c r="R25">
        <v>71</v>
      </c>
      <c r="S25" s="3">
        <f aca="true" t="shared" si="5" ref="S25:S37">(L25+N25)/J25</f>
        <v>1.177734375</v>
      </c>
      <c r="T25" s="3">
        <f aca="true" t="shared" si="6" ref="T25:T37">M25/J25*9</f>
        <v>6.75</v>
      </c>
    </row>
    <row r="26" spans="1:20" ht="13.5">
      <c r="A26" s="1" t="s">
        <v>52</v>
      </c>
      <c r="B26" t="s">
        <v>71</v>
      </c>
      <c r="C26">
        <v>28</v>
      </c>
      <c r="D26" s="3">
        <f t="shared" si="3"/>
        <v>5.1371681415929205</v>
      </c>
      <c r="E26">
        <v>4</v>
      </c>
      <c r="F26">
        <v>14</v>
      </c>
      <c r="G26">
        <v>0</v>
      </c>
      <c r="H26">
        <v>0</v>
      </c>
      <c r="I26" s="2">
        <f t="shared" si="4"/>
        <v>0.2222222222222222</v>
      </c>
      <c r="J26" s="7">
        <v>150.66666666666666</v>
      </c>
      <c r="K26">
        <v>2</v>
      </c>
      <c r="L26">
        <v>158</v>
      </c>
      <c r="M26">
        <v>113</v>
      </c>
      <c r="N26">
        <v>40</v>
      </c>
      <c r="O26">
        <v>5</v>
      </c>
      <c r="P26">
        <v>13</v>
      </c>
      <c r="Q26">
        <v>88</v>
      </c>
      <c r="R26">
        <v>86</v>
      </c>
      <c r="S26" s="3">
        <f t="shared" si="5"/>
        <v>1.3141592920353984</v>
      </c>
      <c r="T26" s="3">
        <f t="shared" si="6"/>
        <v>6.75</v>
      </c>
    </row>
    <row r="27" spans="1:20" ht="13.5">
      <c r="A27" s="1" t="s">
        <v>52</v>
      </c>
      <c r="B27" t="s">
        <v>70</v>
      </c>
      <c r="C27">
        <v>28</v>
      </c>
      <c r="D27" s="3">
        <f t="shared" si="3"/>
        <v>3.5170340681362724</v>
      </c>
      <c r="E27">
        <v>10</v>
      </c>
      <c r="F27">
        <v>13</v>
      </c>
      <c r="G27">
        <v>0</v>
      </c>
      <c r="H27">
        <v>0</v>
      </c>
      <c r="I27" s="2">
        <f t="shared" si="4"/>
        <v>0.43478260869565216</v>
      </c>
      <c r="J27" s="7">
        <v>166.33333333333334</v>
      </c>
      <c r="K27">
        <v>2</v>
      </c>
      <c r="L27">
        <v>148</v>
      </c>
      <c r="M27">
        <v>143</v>
      </c>
      <c r="N27">
        <v>51</v>
      </c>
      <c r="O27">
        <v>1</v>
      </c>
      <c r="P27">
        <v>10</v>
      </c>
      <c r="Q27">
        <v>67</v>
      </c>
      <c r="R27">
        <v>65</v>
      </c>
      <c r="S27" s="3">
        <f t="shared" si="5"/>
        <v>1.1963927855711423</v>
      </c>
      <c r="T27" s="3">
        <f t="shared" si="6"/>
        <v>7.7374749498997994</v>
      </c>
    </row>
    <row r="28" spans="1:20" ht="13.5">
      <c r="A28" s="1" t="s">
        <v>52</v>
      </c>
      <c r="B28" t="s">
        <v>72</v>
      </c>
      <c r="C28">
        <v>27</v>
      </c>
      <c r="D28" s="3">
        <f t="shared" si="3"/>
        <v>3.672</v>
      </c>
      <c r="E28">
        <v>7</v>
      </c>
      <c r="F28">
        <v>13</v>
      </c>
      <c r="G28">
        <v>0</v>
      </c>
      <c r="H28">
        <v>0</v>
      </c>
      <c r="I28" s="2">
        <f t="shared" si="4"/>
        <v>0.35</v>
      </c>
      <c r="J28" s="7">
        <v>166.66666666666666</v>
      </c>
      <c r="K28">
        <v>2</v>
      </c>
      <c r="L28">
        <v>175</v>
      </c>
      <c r="M28">
        <v>51</v>
      </c>
      <c r="N28">
        <v>21</v>
      </c>
      <c r="O28">
        <v>5</v>
      </c>
      <c r="P28">
        <v>17</v>
      </c>
      <c r="Q28">
        <v>71</v>
      </c>
      <c r="R28">
        <v>68</v>
      </c>
      <c r="S28" s="3">
        <f t="shared" si="5"/>
        <v>1.1760000000000002</v>
      </c>
      <c r="T28" s="3">
        <f t="shared" si="6"/>
        <v>2.754</v>
      </c>
    </row>
    <row r="29" spans="1:20" ht="13.5">
      <c r="A29" s="1" t="s">
        <v>52</v>
      </c>
      <c r="B29" t="s">
        <v>213</v>
      </c>
      <c r="C29">
        <v>27</v>
      </c>
      <c r="D29" s="3">
        <f t="shared" si="3"/>
        <v>3.8571428571428568</v>
      </c>
      <c r="E29">
        <v>9</v>
      </c>
      <c r="F29">
        <v>9</v>
      </c>
      <c r="G29">
        <v>0</v>
      </c>
      <c r="H29">
        <v>0</v>
      </c>
      <c r="I29" s="2">
        <f t="shared" si="4"/>
        <v>0.5</v>
      </c>
      <c r="J29" s="7">
        <v>156.33333333333334</v>
      </c>
      <c r="K29">
        <v>1</v>
      </c>
      <c r="L29">
        <v>150</v>
      </c>
      <c r="M29">
        <v>78</v>
      </c>
      <c r="N29">
        <v>35</v>
      </c>
      <c r="O29">
        <v>4</v>
      </c>
      <c r="P29">
        <v>17</v>
      </c>
      <c r="Q29">
        <v>71</v>
      </c>
      <c r="R29">
        <v>67</v>
      </c>
      <c r="S29" s="3">
        <f t="shared" si="5"/>
        <v>1.183368869936034</v>
      </c>
      <c r="T29" s="3">
        <f t="shared" si="6"/>
        <v>4.490405117270789</v>
      </c>
    </row>
    <row r="30" spans="1:20" ht="13.5">
      <c r="A30" s="1" t="s">
        <v>56</v>
      </c>
      <c r="B30" t="s">
        <v>166</v>
      </c>
      <c r="C30">
        <v>7</v>
      </c>
      <c r="D30" s="3">
        <f t="shared" si="3"/>
        <v>4.75</v>
      </c>
      <c r="E30">
        <v>0</v>
      </c>
      <c r="F30">
        <v>0</v>
      </c>
      <c r="G30">
        <v>0</v>
      </c>
      <c r="H30">
        <v>0</v>
      </c>
      <c r="I30" s="2">
        <v>0</v>
      </c>
      <c r="J30" s="7">
        <v>36</v>
      </c>
      <c r="K30">
        <v>0</v>
      </c>
      <c r="L30">
        <v>43</v>
      </c>
      <c r="M30">
        <v>16</v>
      </c>
      <c r="N30">
        <v>10</v>
      </c>
      <c r="O30">
        <v>1</v>
      </c>
      <c r="P30">
        <v>5</v>
      </c>
      <c r="Q30">
        <v>19</v>
      </c>
      <c r="R30">
        <v>19</v>
      </c>
      <c r="S30" s="3">
        <f t="shared" si="5"/>
        <v>1.4722222222222223</v>
      </c>
      <c r="T30" s="3">
        <f t="shared" si="6"/>
        <v>4</v>
      </c>
    </row>
    <row r="31" spans="1:20" ht="13.5">
      <c r="A31" s="1" t="s">
        <v>53</v>
      </c>
      <c r="B31" t="s">
        <v>164</v>
      </c>
      <c r="C31">
        <v>49</v>
      </c>
      <c r="D31" s="3">
        <f t="shared" si="3"/>
        <v>3.592741935483871</v>
      </c>
      <c r="E31">
        <v>5</v>
      </c>
      <c r="F31">
        <v>2</v>
      </c>
      <c r="G31">
        <v>2</v>
      </c>
      <c r="H31">
        <v>8</v>
      </c>
      <c r="I31" s="2">
        <f t="shared" si="4"/>
        <v>0.7142857142857143</v>
      </c>
      <c r="J31" s="7">
        <v>82.66666666666667</v>
      </c>
      <c r="K31">
        <v>0</v>
      </c>
      <c r="L31">
        <v>78</v>
      </c>
      <c r="M31">
        <v>34</v>
      </c>
      <c r="N31">
        <v>6</v>
      </c>
      <c r="O31">
        <v>1</v>
      </c>
      <c r="P31">
        <v>3</v>
      </c>
      <c r="Q31">
        <v>34</v>
      </c>
      <c r="R31">
        <v>33</v>
      </c>
      <c r="S31" s="3">
        <f t="shared" si="5"/>
        <v>1.0161290322580645</v>
      </c>
      <c r="T31" s="3">
        <f t="shared" si="6"/>
        <v>3.701612903225806</v>
      </c>
    </row>
    <row r="32" spans="1:20" ht="13.5">
      <c r="A32" s="1" t="s">
        <v>53</v>
      </c>
      <c r="B32" t="s">
        <v>186</v>
      </c>
      <c r="C32">
        <v>16</v>
      </c>
      <c r="D32" s="3">
        <f t="shared" si="3"/>
        <v>2.769230769230769</v>
      </c>
      <c r="E32">
        <v>2</v>
      </c>
      <c r="F32">
        <v>1</v>
      </c>
      <c r="G32">
        <v>0</v>
      </c>
      <c r="H32">
        <v>2</v>
      </c>
      <c r="I32" s="2">
        <f t="shared" si="4"/>
        <v>0.6666666666666666</v>
      </c>
      <c r="J32" s="7">
        <v>26</v>
      </c>
      <c r="K32">
        <v>0</v>
      </c>
      <c r="L32">
        <v>26</v>
      </c>
      <c r="M32">
        <v>19</v>
      </c>
      <c r="N32">
        <v>6</v>
      </c>
      <c r="O32">
        <v>1</v>
      </c>
      <c r="P32">
        <v>1</v>
      </c>
      <c r="Q32">
        <v>8</v>
      </c>
      <c r="R32">
        <v>8</v>
      </c>
      <c r="S32" s="3">
        <f t="shared" si="5"/>
        <v>1.2307692307692308</v>
      </c>
      <c r="T32" s="3">
        <f t="shared" si="6"/>
        <v>6.576923076923077</v>
      </c>
    </row>
    <row r="33" spans="1:20" ht="13.5">
      <c r="A33" s="1" t="s">
        <v>57</v>
      </c>
      <c r="B33" t="s">
        <v>161</v>
      </c>
      <c r="C33">
        <v>52</v>
      </c>
      <c r="D33" s="3">
        <f t="shared" si="3"/>
        <v>3.387832699619772</v>
      </c>
      <c r="E33">
        <v>8</v>
      </c>
      <c r="F33">
        <v>2</v>
      </c>
      <c r="G33">
        <v>1</v>
      </c>
      <c r="H33">
        <v>5</v>
      </c>
      <c r="I33" s="2">
        <f t="shared" si="4"/>
        <v>0.8</v>
      </c>
      <c r="J33" s="7">
        <v>87.66666666666667</v>
      </c>
      <c r="K33">
        <v>0</v>
      </c>
      <c r="L33">
        <v>71</v>
      </c>
      <c r="M33">
        <v>23</v>
      </c>
      <c r="N33">
        <v>19</v>
      </c>
      <c r="O33">
        <v>1</v>
      </c>
      <c r="P33">
        <v>8</v>
      </c>
      <c r="Q33">
        <v>34</v>
      </c>
      <c r="R33">
        <v>33</v>
      </c>
      <c r="S33" s="3">
        <f t="shared" si="5"/>
        <v>1.026615969581749</v>
      </c>
      <c r="T33" s="3">
        <f t="shared" si="6"/>
        <v>2.3612167300380227</v>
      </c>
    </row>
    <row r="34" spans="1:20" ht="13.5">
      <c r="A34" s="1" t="s">
        <v>84</v>
      </c>
      <c r="B34" t="s">
        <v>73</v>
      </c>
      <c r="C34">
        <v>57</v>
      </c>
      <c r="D34" s="3">
        <f t="shared" si="3"/>
        <v>1.9655172413793105</v>
      </c>
      <c r="E34">
        <v>3</v>
      </c>
      <c r="F34">
        <v>3</v>
      </c>
      <c r="G34">
        <v>0</v>
      </c>
      <c r="H34">
        <v>8</v>
      </c>
      <c r="I34" s="2">
        <f t="shared" si="4"/>
        <v>0.5</v>
      </c>
      <c r="J34" s="7">
        <v>87</v>
      </c>
      <c r="K34">
        <v>0</v>
      </c>
      <c r="L34">
        <v>60</v>
      </c>
      <c r="M34">
        <v>28</v>
      </c>
      <c r="N34">
        <v>19</v>
      </c>
      <c r="O34">
        <v>1</v>
      </c>
      <c r="P34">
        <v>6</v>
      </c>
      <c r="Q34">
        <v>20</v>
      </c>
      <c r="R34">
        <v>19</v>
      </c>
      <c r="S34" s="3">
        <f t="shared" si="5"/>
        <v>0.9080459770114943</v>
      </c>
      <c r="T34" s="3">
        <f t="shared" si="6"/>
        <v>2.896551724137931</v>
      </c>
    </row>
    <row r="35" spans="1:20" ht="13.5">
      <c r="A35" s="1" t="s">
        <v>54</v>
      </c>
      <c r="B35" t="s">
        <v>165</v>
      </c>
      <c r="C35">
        <v>42</v>
      </c>
      <c r="D35" s="3">
        <f t="shared" si="3"/>
        <v>3.896907216494845</v>
      </c>
      <c r="E35">
        <v>3</v>
      </c>
      <c r="F35">
        <v>6</v>
      </c>
      <c r="G35">
        <v>2</v>
      </c>
      <c r="H35">
        <v>3</v>
      </c>
      <c r="I35" s="2">
        <f t="shared" si="4"/>
        <v>0.3333333333333333</v>
      </c>
      <c r="J35" s="7">
        <v>64.66666666666667</v>
      </c>
      <c r="K35">
        <v>0</v>
      </c>
      <c r="L35">
        <v>73</v>
      </c>
      <c r="M35">
        <v>24</v>
      </c>
      <c r="N35">
        <v>14</v>
      </c>
      <c r="O35">
        <v>1</v>
      </c>
      <c r="P35">
        <v>7</v>
      </c>
      <c r="Q35">
        <v>30</v>
      </c>
      <c r="R35">
        <v>28</v>
      </c>
      <c r="S35" s="3">
        <f t="shared" si="5"/>
        <v>1.345360824742268</v>
      </c>
      <c r="T35" s="3">
        <f t="shared" si="6"/>
        <v>3.34020618556701</v>
      </c>
    </row>
    <row r="36" spans="1:20" ht="13.5">
      <c r="A36" s="1" t="s">
        <v>55</v>
      </c>
      <c r="B36" t="s">
        <v>80</v>
      </c>
      <c r="C36">
        <v>39</v>
      </c>
      <c r="D36" s="3">
        <f t="shared" si="3"/>
        <v>3.1640625</v>
      </c>
      <c r="E36">
        <v>2</v>
      </c>
      <c r="F36">
        <v>4</v>
      </c>
      <c r="G36">
        <v>27</v>
      </c>
      <c r="H36">
        <v>3</v>
      </c>
      <c r="I36" s="2">
        <f t="shared" si="4"/>
        <v>0.3333333333333333</v>
      </c>
      <c r="J36" s="7">
        <v>42.666666666666664</v>
      </c>
      <c r="K36">
        <v>0</v>
      </c>
      <c r="L36">
        <v>35</v>
      </c>
      <c r="M36">
        <v>34</v>
      </c>
      <c r="N36">
        <v>10</v>
      </c>
      <c r="O36">
        <v>2</v>
      </c>
      <c r="P36">
        <v>5</v>
      </c>
      <c r="Q36">
        <v>15</v>
      </c>
      <c r="R36">
        <v>15</v>
      </c>
      <c r="S36" s="3">
        <f t="shared" si="5"/>
        <v>1.0546875</v>
      </c>
      <c r="T36" s="3">
        <f t="shared" si="6"/>
        <v>7.171875</v>
      </c>
    </row>
    <row r="37" spans="1:20" ht="13.5">
      <c r="A37" s="1" t="s">
        <v>51</v>
      </c>
      <c r="B37" t="s">
        <v>83</v>
      </c>
      <c r="C37">
        <v>9</v>
      </c>
      <c r="D37" s="3">
        <f t="shared" si="3"/>
        <v>2.641304347826087</v>
      </c>
      <c r="E37">
        <v>3</v>
      </c>
      <c r="F37">
        <v>2</v>
      </c>
      <c r="G37">
        <v>0</v>
      </c>
      <c r="H37">
        <v>0</v>
      </c>
      <c r="I37" s="2">
        <f t="shared" si="4"/>
        <v>0.6</v>
      </c>
      <c r="J37" s="7">
        <v>61.333333333333336</v>
      </c>
      <c r="K37">
        <v>1</v>
      </c>
      <c r="L37">
        <v>57</v>
      </c>
      <c r="M37">
        <v>21</v>
      </c>
      <c r="N37">
        <v>11</v>
      </c>
      <c r="O37">
        <v>1</v>
      </c>
      <c r="P37">
        <v>4</v>
      </c>
      <c r="Q37">
        <v>18</v>
      </c>
      <c r="R37">
        <v>18</v>
      </c>
      <c r="S37" s="3">
        <f t="shared" si="5"/>
        <v>1.108695652173913</v>
      </c>
      <c r="T37" s="3">
        <f t="shared" si="6"/>
        <v>3.0815217391304346</v>
      </c>
    </row>
    <row r="38" spans="1:20" ht="13.5">
      <c r="A38" s="1" t="s">
        <v>51</v>
      </c>
      <c r="B38" t="s">
        <v>178</v>
      </c>
      <c r="C38" s="11" t="s">
        <v>75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51</v>
      </c>
      <c r="B39" t="s">
        <v>214</v>
      </c>
      <c r="C39" s="11" t="s">
        <v>75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51</v>
      </c>
      <c r="B40" t="s">
        <v>179</v>
      </c>
      <c r="C40" s="11" t="s">
        <v>75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5">
    <mergeCell ref="C38:T38"/>
    <mergeCell ref="C39:T39"/>
    <mergeCell ref="C40:T40"/>
    <mergeCell ref="C18:R18"/>
    <mergeCell ref="C21:R21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41"/>
  <sheetViews>
    <sheetView workbookViewId="0" topLeftCell="A1">
      <selection activeCell="B2" sqref="B2"/>
    </sheetView>
  </sheetViews>
  <sheetFormatPr defaultColWidth="9.00390625" defaultRowHeight="13.5"/>
  <sheetData>
    <row r="2" spans="1:21" ht="13.5">
      <c r="A2" s="12"/>
      <c r="D2" s="3"/>
      <c r="I2" s="2"/>
      <c r="J2" s="7"/>
      <c r="S2" s="3"/>
      <c r="T2" s="3"/>
      <c r="U2" s="3"/>
    </row>
    <row r="3" spans="1:21" ht="13.5">
      <c r="A3" s="12"/>
      <c r="D3" s="3"/>
      <c r="I3" s="2"/>
      <c r="J3" s="7"/>
      <c r="S3" s="3"/>
      <c r="T3" s="3"/>
      <c r="U3" s="3"/>
    </row>
    <row r="4" spans="1:21" ht="13.5">
      <c r="A4" s="12"/>
      <c r="D4" s="3"/>
      <c r="I4" s="2"/>
      <c r="J4" s="7"/>
      <c r="S4" s="3"/>
      <c r="T4" s="3"/>
      <c r="U4" s="3"/>
    </row>
    <row r="5" spans="1:21" ht="13.5">
      <c r="A5" s="12"/>
      <c r="D5" s="3"/>
      <c r="I5" s="2"/>
      <c r="J5" s="7"/>
      <c r="S5" s="3"/>
      <c r="T5" s="3"/>
      <c r="U5" s="3"/>
    </row>
    <row r="6" spans="1:21" ht="13.5">
      <c r="A6" s="12"/>
      <c r="D6" s="3"/>
      <c r="I6" s="2"/>
      <c r="J6" s="7"/>
      <c r="S6" s="3"/>
      <c r="T6" s="3"/>
      <c r="U6" s="3"/>
    </row>
    <row r="7" spans="1:21" ht="13.5">
      <c r="A7" s="12"/>
      <c r="D7" s="3"/>
      <c r="I7" s="2"/>
      <c r="J7" s="7"/>
      <c r="S7" s="3"/>
      <c r="T7" s="3"/>
      <c r="U7" s="3"/>
    </row>
    <row r="8" spans="1:21" ht="13.5">
      <c r="A8" s="12"/>
      <c r="D8" s="3"/>
      <c r="I8" s="2"/>
      <c r="J8" s="7"/>
      <c r="S8" s="3"/>
      <c r="T8" s="3"/>
      <c r="U8" s="3"/>
    </row>
    <row r="9" spans="1:21" ht="13.5">
      <c r="A9" s="12"/>
      <c r="D9" s="3"/>
      <c r="I9" s="2"/>
      <c r="J9" s="7"/>
      <c r="S9" s="3"/>
      <c r="T9" s="3"/>
      <c r="U9" s="3"/>
    </row>
    <row r="10" spans="1:21" ht="13.5">
      <c r="A10" s="12"/>
      <c r="D10" s="3"/>
      <c r="I10" s="2"/>
      <c r="J10" s="7"/>
      <c r="S10" s="3"/>
      <c r="T10" s="3"/>
      <c r="U10" s="3"/>
    </row>
    <row r="11" spans="1:21" ht="13.5">
      <c r="A11" s="12"/>
      <c r="D11" s="3"/>
      <c r="I11" s="2"/>
      <c r="J11" s="7"/>
      <c r="S11" s="3"/>
      <c r="T11" s="3"/>
      <c r="U11" s="3"/>
    </row>
    <row r="12" spans="1:21" ht="13.5">
      <c r="A12" s="12"/>
      <c r="D12" s="3"/>
      <c r="I12" s="2"/>
      <c r="J12" s="7"/>
      <c r="S12" s="3"/>
      <c r="T12" s="3"/>
      <c r="U12" s="3"/>
    </row>
    <row r="13" spans="1:21" ht="13.5">
      <c r="A13" s="12"/>
      <c r="D13" s="3"/>
      <c r="I13" s="2"/>
      <c r="J13" s="7"/>
      <c r="S13" s="3"/>
      <c r="T13" s="3"/>
      <c r="U13" s="3"/>
    </row>
    <row r="14" spans="1:21" ht="13.5">
      <c r="A14" s="12"/>
      <c r="D14" s="3"/>
      <c r="I14" s="2"/>
      <c r="J14" s="7"/>
      <c r="S14" s="3"/>
      <c r="T14" s="3"/>
      <c r="U14" s="3"/>
    </row>
    <row r="15" spans="1:21" ht="13.5">
      <c r="A15" s="12"/>
      <c r="D15" s="3"/>
      <c r="I15" s="2"/>
      <c r="J15" s="7"/>
      <c r="S15" s="3"/>
      <c r="T15" s="3"/>
      <c r="U15" s="3"/>
    </row>
    <row r="16" spans="1:21" ht="13.5">
      <c r="A16" s="12"/>
      <c r="D16" s="3"/>
      <c r="I16" s="2"/>
      <c r="J16" s="7"/>
      <c r="S16" s="3"/>
      <c r="T16" s="3"/>
      <c r="U16" s="3"/>
    </row>
    <row r="17" spans="1:21" ht="13.5">
      <c r="A17" s="12"/>
      <c r="D17" s="3"/>
      <c r="I17" s="2"/>
      <c r="J17" s="7"/>
      <c r="S17" s="3"/>
      <c r="T17" s="3"/>
      <c r="U17" s="3"/>
    </row>
    <row r="18" spans="1:21" ht="13.5">
      <c r="A18" s="12"/>
      <c r="D18" s="3"/>
      <c r="I18" s="2"/>
      <c r="J18" s="7"/>
      <c r="S18" s="3"/>
      <c r="T18" s="3"/>
      <c r="U18" s="3"/>
    </row>
    <row r="19" spans="1:21" ht="13.5">
      <c r="A19" s="12"/>
      <c r="D19" s="3"/>
      <c r="I19" s="2"/>
      <c r="J19" s="7"/>
      <c r="S19" s="3"/>
      <c r="T19" s="3"/>
      <c r="U19" s="3"/>
    </row>
    <row r="20" spans="1:21" ht="13.5">
      <c r="A20" s="12"/>
      <c r="D20" s="3"/>
      <c r="I20" s="2"/>
      <c r="J20" s="7"/>
      <c r="S20" s="3"/>
      <c r="T20" s="3"/>
      <c r="U20" s="3"/>
    </row>
    <row r="21" spans="1:21" ht="13.5">
      <c r="A21" s="12"/>
      <c r="D21" s="3"/>
      <c r="I21" s="2"/>
      <c r="J21" s="7"/>
      <c r="S21" s="3"/>
      <c r="T21" s="3"/>
      <c r="U21" s="3"/>
    </row>
    <row r="22" spans="1:21" ht="13.5">
      <c r="A22" s="12"/>
      <c r="D22" s="3"/>
      <c r="I22" s="2"/>
      <c r="J22" s="7"/>
      <c r="S22" s="3"/>
      <c r="T22" s="3"/>
      <c r="U22" s="3"/>
    </row>
    <row r="23" spans="1:21" ht="13.5">
      <c r="A23" s="12"/>
      <c r="D23" s="3"/>
      <c r="I23" s="2"/>
      <c r="J23" s="7"/>
      <c r="S23" s="3"/>
      <c r="T23" s="3"/>
      <c r="U23" s="3"/>
    </row>
    <row r="24" spans="1:21" ht="13.5">
      <c r="A24" s="12"/>
      <c r="D24" s="3"/>
      <c r="I24" s="2"/>
      <c r="J24" s="7"/>
      <c r="S24" s="3"/>
      <c r="T24" s="3"/>
      <c r="U24" s="3"/>
    </row>
    <row r="25" spans="1:21" ht="13.5">
      <c r="A25" s="12"/>
      <c r="D25" s="3"/>
      <c r="I25" s="2"/>
      <c r="J25" s="7"/>
      <c r="S25" s="3"/>
      <c r="T25" s="3"/>
      <c r="U25" s="3"/>
    </row>
    <row r="26" spans="1:21" ht="13.5">
      <c r="A26" s="12"/>
      <c r="D26" s="3"/>
      <c r="I26" s="2"/>
      <c r="J26" s="7"/>
      <c r="S26" s="3"/>
      <c r="T26" s="3"/>
      <c r="U26" s="3"/>
    </row>
    <row r="27" spans="1:21" ht="13.5">
      <c r="A27" s="12"/>
      <c r="D27" s="3"/>
      <c r="I27" s="2"/>
      <c r="J27" s="7"/>
      <c r="S27" s="3"/>
      <c r="T27" s="3"/>
      <c r="U27" s="3"/>
    </row>
    <row r="28" spans="1:21" ht="13.5">
      <c r="A28" s="12"/>
      <c r="D28" s="3"/>
      <c r="I28" s="2"/>
      <c r="J28" s="7"/>
      <c r="S28" s="3"/>
      <c r="T28" s="3"/>
      <c r="U28" s="3"/>
    </row>
    <row r="29" spans="1:21" ht="13.5">
      <c r="A29" s="12"/>
      <c r="D29" s="3"/>
      <c r="I29" s="2"/>
      <c r="J29" s="7"/>
      <c r="S29" s="3"/>
      <c r="T29" s="3"/>
      <c r="U29" s="3"/>
    </row>
    <row r="30" spans="1:21" ht="13.5">
      <c r="A30" s="12"/>
      <c r="D30" s="3"/>
      <c r="I30" s="2"/>
      <c r="J30" s="7"/>
      <c r="S30" s="3"/>
      <c r="T30" s="3"/>
      <c r="U30" s="3"/>
    </row>
    <row r="31" spans="1:21" ht="13.5">
      <c r="A31" s="12"/>
      <c r="D31" s="3"/>
      <c r="I31" s="2"/>
      <c r="J31" s="7"/>
      <c r="S31" s="3"/>
      <c r="T31" s="3"/>
      <c r="U31" s="3"/>
    </row>
    <row r="32" spans="1:21" ht="13.5">
      <c r="A32" s="12"/>
      <c r="D32" s="3"/>
      <c r="I32" s="2"/>
      <c r="J32" s="7"/>
      <c r="S32" s="3"/>
      <c r="T32" s="3"/>
      <c r="U32" s="3"/>
    </row>
    <row r="33" spans="1:21" ht="13.5">
      <c r="A33" s="12"/>
      <c r="D33" s="3"/>
      <c r="I33" s="2"/>
      <c r="J33" s="7"/>
      <c r="S33" s="3"/>
      <c r="T33" s="3"/>
      <c r="U33" s="3"/>
    </row>
    <row r="34" spans="1:21" ht="13.5">
      <c r="A34" s="12"/>
      <c r="D34" s="3"/>
      <c r="I34" s="2"/>
      <c r="J34" s="7"/>
      <c r="S34" s="3"/>
      <c r="T34" s="3"/>
      <c r="U34" s="3"/>
    </row>
    <row r="35" spans="1:21" ht="13.5">
      <c r="A35" s="12"/>
      <c r="D35" s="3"/>
      <c r="I35" s="2"/>
      <c r="J35" s="7"/>
      <c r="S35" s="3"/>
      <c r="T35" s="3"/>
      <c r="U35" s="3"/>
    </row>
    <row r="36" spans="1:21" ht="13.5">
      <c r="A36" s="12"/>
      <c r="D36" s="3"/>
      <c r="I36" s="2"/>
      <c r="J36" s="7"/>
      <c r="S36" s="3"/>
      <c r="T36" s="3"/>
      <c r="U36" s="3"/>
    </row>
    <row r="37" spans="1:21" ht="13.5">
      <c r="A37" s="12"/>
      <c r="D37" s="3"/>
      <c r="I37" s="2"/>
      <c r="J37" s="7"/>
      <c r="S37" s="3"/>
      <c r="T37" s="3"/>
      <c r="U37" s="3"/>
    </row>
    <row r="38" spans="1:21" ht="13.5">
      <c r="A38" s="12"/>
      <c r="D38" s="3"/>
      <c r="I38" s="2"/>
      <c r="J38" s="7"/>
      <c r="S38" s="3"/>
      <c r="T38" s="3"/>
      <c r="U38" s="3"/>
    </row>
    <row r="39" spans="1:21" ht="13.5">
      <c r="A39" s="12"/>
      <c r="D39" s="3"/>
      <c r="I39" s="2"/>
      <c r="J39" s="7"/>
      <c r="S39" s="3"/>
      <c r="T39" s="3"/>
      <c r="U39" s="3"/>
    </row>
    <row r="40" spans="1:21" ht="13.5">
      <c r="A40" s="12"/>
      <c r="D40" s="3"/>
      <c r="I40" s="2"/>
      <c r="J40" s="7"/>
      <c r="S40" s="3"/>
      <c r="T40" s="3"/>
      <c r="U40" s="3"/>
    </row>
    <row r="41" spans="1:21" ht="13.5">
      <c r="A41" s="12"/>
      <c r="D41" s="3"/>
      <c r="I41" s="2"/>
      <c r="J41" s="7"/>
      <c r="S41" s="3"/>
      <c r="T41" s="3"/>
      <c r="U41" s="3"/>
    </row>
    <row r="42" spans="1:21" ht="13.5">
      <c r="A42" s="12"/>
      <c r="D42" s="3"/>
      <c r="I42" s="2"/>
      <c r="J42" s="7"/>
      <c r="S42" s="3"/>
      <c r="T42" s="3"/>
      <c r="U42" s="3"/>
    </row>
    <row r="43" spans="1:21" ht="13.5">
      <c r="A43" s="12"/>
      <c r="D43" s="3"/>
      <c r="I43" s="2"/>
      <c r="J43" s="7"/>
      <c r="S43" s="3"/>
      <c r="T43" s="3"/>
      <c r="U43" s="3"/>
    </row>
    <row r="44" spans="1:21" ht="13.5">
      <c r="A44" s="12"/>
      <c r="D44" s="3"/>
      <c r="I44" s="2"/>
      <c r="J44" s="7"/>
      <c r="S44" s="3"/>
      <c r="T44" s="3"/>
      <c r="U44" s="3"/>
    </row>
    <row r="45" spans="1:21" ht="13.5">
      <c r="A45" s="12"/>
      <c r="D45" s="3"/>
      <c r="I45" s="2"/>
      <c r="J45" s="7"/>
      <c r="S45" s="3"/>
      <c r="T45" s="3"/>
      <c r="U45" s="3"/>
    </row>
    <row r="46" spans="1:21" ht="13.5">
      <c r="A46" s="12"/>
      <c r="D46" s="3"/>
      <c r="I46" s="2"/>
      <c r="J46" s="7"/>
      <c r="S46" s="3"/>
      <c r="T46" s="3"/>
      <c r="U46" s="3"/>
    </row>
    <row r="47" spans="1:21" ht="13.5">
      <c r="A47" s="12"/>
      <c r="D47" s="3"/>
      <c r="I47" s="2"/>
      <c r="J47" s="7"/>
      <c r="S47" s="3"/>
      <c r="T47" s="3"/>
      <c r="U47" s="3"/>
    </row>
    <row r="48" spans="1:21" ht="13.5">
      <c r="A48" s="12"/>
      <c r="D48" s="3"/>
      <c r="I48" s="2"/>
      <c r="J48" s="7"/>
      <c r="S48" s="3"/>
      <c r="T48" s="3"/>
      <c r="U48" s="3"/>
    </row>
    <row r="49" spans="1:21" ht="13.5">
      <c r="A49" s="12"/>
      <c r="D49" s="3"/>
      <c r="I49" s="2"/>
      <c r="J49" s="7"/>
      <c r="S49" s="3"/>
      <c r="T49" s="3"/>
      <c r="U49" s="3"/>
    </row>
    <row r="50" spans="1:21" ht="13.5">
      <c r="A50" s="12"/>
      <c r="D50" s="3"/>
      <c r="I50" s="2"/>
      <c r="J50" s="7"/>
      <c r="S50" s="3"/>
      <c r="T50" s="3"/>
      <c r="U50" s="3"/>
    </row>
    <row r="51" spans="1:21" ht="13.5">
      <c r="A51" s="12"/>
      <c r="D51" s="3"/>
      <c r="I51" s="2"/>
      <c r="J51" s="7"/>
      <c r="S51" s="3"/>
      <c r="T51" s="3"/>
      <c r="U51" s="3"/>
    </row>
    <row r="52" spans="1:21" ht="13.5">
      <c r="A52" s="12"/>
      <c r="D52" s="3"/>
      <c r="I52" s="2"/>
      <c r="J52" s="7"/>
      <c r="S52" s="3"/>
      <c r="T52" s="3"/>
      <c r="U52" s="3"/>
    </row>
    <row r="53" spans="1:21" ht="13.5">
      <c r="A53" s="12"/>
      <c r="D53" s="3"/>
      <c r="I53" s="2"/>
      <c r="J53" s="7"/>
      <c r="S53" s="3"/>
      <c r="T53" s="3"/>
      <c r="U53" s="3"/>
    </row>
    <row r="54" spans="1:21" ht="13.5">
      <c r="A54" s="12"/>
      <c r="D54" s="3"/>
      <c r="I54" s="2"/>
      <c r="J54" s="7"/>
      <c r="S54" s="3"/>
      <c r="T54" s="3"/>
      <c r="U54" s="3"/>
    </row>
    <row r="55" spans="1:21" ht="13.5">
      <c r="A55" s="12"/>
      <c r="D55" s="3"/>
      <c r="I55" s="2"/>
      <c r="J55" s="7"/>
      <c r="S55" s="3"/>
      <c r="T55" s="3"/>
      <c r="U55" s="3"/>
    </row>
    <row r="56" spans="1:21" ht="13.5">
      <c r="A56" s="12"/>
      <c r="D56" s="3"/>
      <c r="I56" s="2"/>
      <c r="J56" s="7"/>
      <c r="S56" s="3"/>
      <c r="T56" s="3"/>
      <c r="U56" s="3"/>
    </row>
    <row r="57" spans="1:21" ht="13.5">
      <c r="A57" s="12"/>
      <c r="D57" s="3"/>
      <c r="I57" s="2"/>
      <c r="J57" s="7"/>
      <c r="S57" s="3"/>
      <c r="T57" s="3"/>
      <c r="U57" s="3"/>
    </row>
    <row r="58" spans="1:21" ht="13.5">
      <c r="A58" s="12"/>
      <c r="D58" s="3"/>
      <c r="I58" s="2"/>
      <c r="J58" s="7"/>
      <c r="S58" s="3"/>
      <c r="T58" s="3"/>
      <c r="U58" s="3"/>
    </row>
    <row r="59" spans="1:21" ht="13.5">
      <c r="A59" s="12"/>
      <c r="D59" s="3"/>
      <c r="I59" s="2"/>
      <c r="J59" s="7"/>
      <c r="S59" s="3"/>
      <c r="T59" s="3"/>
      <c r="U59" s="3"/>
    </row>
    <row r="60" spans="1:21" ht="13.5">
      <c r="A60" s="12"/>
      <c r="D60" s="3"/>
      <c r="I60" s="2"/>
      <c r="J60" s="7"/>
      <c r="S60" s="3"/>
      <c r="T60" s="3"/>
      <c r="U60" s="3"/>
    </row>
    <row r="61" spans="1:21" ht="13.5">
      <c r="A61" s="12"/>
      <c r="D61" s="3"/>
      <c r="I61" s="2"/>
      <c r="J61" s="7"/>
      <c r="S61" s="3"/>
      <c r="T61" s="3"/>
      <c r="U61" s="3"/>
    </row>
    <row r="62" spans="1:21" ht="13.5">
      <c r="A62" s="12"/>
      <c r="D62" s="3"/>
      <c r="I62" s="2"/>
      <c r="J62" s="7"/>
      <c r="S62" s="3"/>
      <c r="T62" s="3"/>
      <c r="U62" s="3"/>
    </row>
    <row r="63" spans="1:21" ht="13.5">
      <c r="A63" s="12"/>
      <c r="D63" s="3"/>
      <c r="I63" s="2"/>
      <c r="J63" s="7"/>
      <c r="S63" s="3"/>
      <c r="T63" s="3"/>
      <c r="U63" s="3"/>
    </row>
    <row r="64" spans="1:21" ht="13.5">
      <c r="A64" s="12"/>
      <c r="D64" s="3"/>
      <c r="I64" s="2"/>
      <c r="J64" s="7"/>
      <c r="S64" s="3"/>
      <c r="T64" s="3"/>
      <c r="U64" s="3"/>
    </row>
    <row r="65" spans="1:21" ht="13.5">
      <c r="A65" s="12"/>
      <c r="D65" s="3"/>
      <c r="I65" s="2"/>
      <c r="J65" s="7"/>
      <c r="S65" s="3"/>
      <c r="T65" s="3"/>
      <c r="U65" s="3"/>
    </row>
    <row r="66" spans="1:21" ht="13.5">
      <c r="A66" s="12"/>
      <c r="D66" s="3"/>
      <c r="I66" s="2"/>
      <c r="J66" s="7"/>
      <c r="S66" s="3"/>
      <c r="T66" s="3"/>
      <c r="U66" s="3"/>
    </row>
    <row r="67" spans="1:21" ht="13.5">
      <c r="A67" s="12"/>
      <c r="D67" s="3"/>
      <c r="I67" s="2"/>
      <c r="J67" s="7"/>
      <c r="S67" s="3"/>
      <c r="T67" s="3"/>
      <c r="U67" s="3"/>
    </row>
    <row r="68" spans="1:21" ht="13.5">
      <c r="A68" s="12"/>
      <c r="D68" s="3"/>
      <c r="I68" s="2"/>
      <c r="J68" s="7"/>
      <c r="S68" s="3"/>
      <c r="T68" s="3"/>
      <c r="U68" s="3"/>
    </row>
    <row r="69" spans="1:21" ht="13.5">
      <c r="A69" s="12"/>
      <c r="D69" s="3"/>
      <c r="I69" s="2"/>
      <c r="J69" s="7"/>
      <c r="S69" s="3"/>
      <c r="T69" s="3"/>
      <c r="U69" s="3"/>
    </row>
    <row r="70" spans="1:21" ht="13.5">
      <c r="A70" s="12"/>
      <c r="D70" s="3"/>
      <c r="I70" s="2"/>
      <c r="J70" s="7"/>
      <c r="S70" s="3"/>
      <c r="T70" s="3"/>
      <c r="U70" s="3"/>
    </row>
    <row r="71" spans="1:21" ht="13.5">
      <c r="A71" s="12"/>
      <c r="D71" s="3"/>
      <c r="I71" s="2"/>
      <c r="J71" s="7"/>
      <c r="S71" s="3"/>
      <c r="T71" s="3"/>
      <c r="U71" s="3"/>
    </row>
    <row r="72" spans="1:21" ht="13.5">
      <c r="A72" s="12"/>
      <c r="D72" s="3"/>
      <c r="I72" s="2"/>
      <c r="J72" s="7"/>
      <c r="S72" s="3"/>
      <c r="T72" s="3"/>
      <c r="U72" s="3"/>
    </row>
    <row r="73" spans="1:21" ht="13.5">
      <c r="A73" s="12"/>
      <c r="D73" s="3"/>
      <c r="I73" s="2"/>
      <c r="J73" s="7"/>
      <c r="S73" s="3"/>
      <c r="T73" s="3"/>
      <c r="U73" s="3"/>
    </row>
    <row r="74" spans="1:21" ht="13.5">
      <c r="A74" s="12"/>
      <c r="D74" s="3"/>
      <c r="I74" s="2"/>
      <c r="J74" s="7"/>
      <c r="S74" s="3"/>
      <c r="T74" s="3"/>
      <c r="U74" s="3"/>
    </row>
    <row r="75" spans="1:21" ht="13.5">
      <c r="A75" s="12"/>
      <c r="D75" s="3"/>
      <c r="I75" s="2"/>
      <c r="J75" s="7"/>
      <c r="S75" s="3"/>
      <c r="T75" s="3"/>
      <c r="U75" s="3"/>
    </row>
    <row r="76" spans="1:21" ht="13.5">
      <c r="A76" s="12"/>
      <c r="D76" s="3"/>
      <c r="I76" s="2"/>
      <c r="J76" s="7"/>
      <c r="S76" s="3"/>
      <c r="T76" s="3"/>
      <c r="U76" s="3"/>
    </row>
    <row r="77" spans="1:21" ht="13.5">
      <c r="A77" s="12"/>
      <c r="D77" s="2"/>
      <c r="I77" s="2"/>
      <c r="J77" s="13"/>
      <c r="Q77" s="2"/>
      <c r="R77" s="2"/>
      <c r="S77" s="2"/>
      <c r="T77" s="3"/>
      <c r="U77" s="3"/>
    </row>
    <row r="78" spans="1:21" ht="13.5">
      <c r="A78" s="12"/>
      <c r="D78" s="2"/>
      <c r="I78" s="2"/>
      <c r="J78" s="13"/>
      <c r="Q78" s="2"/>
      <c r="R78" s="2"/>
      <c r="S78" s="2"/>
      <c r="T78" s="3"/>
      <c r="U78" s="3"/>
    </row>
    <row r="79" spans="1:21" ht="13.5">
      <c r="A79" s="12"/>
      <c r="D79" s="2"/>
      <c r="I79" s="2"/>
      <c r="J79" s="13"/>
      <c r="Q79" s="2"/>
      <c r="R79" s="2"/>
      <c r="S79" s="2"/>
      <c r="T79" s="3"/>
      <c r="U79" s="3"/>
    </row>
    <row r="80" spans="1:21" ht="13.5">
      <c r="A80" s="12"/>
      <c r="D80" s="2"/>
      <c r="I80" s="2"/>
      <c r="J80" s="13"/>
      <c r="Q80" s="2"/>
      <c r="R80" s="2"/>
      <c r="S80" s="2"/>
      <c r="T80" s="3"/>
      <c r="U80" s="3"/>
    </row>
    <row r="81" spans="1:21" ht="13.5">
      <c r="A81" s="12"/>
      <c r="D81" s="2"/>
      <c r="I81" s="2"/>
      <c r="J81" s="13"/>
      <c r="Q81" s="2"/>
      <c r="R81" s="2"/>
      <c r="S81" s="2"/>
      <c r="T81" s="3"/>
      <c r="U81" s="3"/>
    </row>
    <row r="82" spans="1:21" ht="13.5">
      <c r="A82" s="12"/>
      <c r="D82" s="2"/>
      <c r="I82" s="2"/>
      <c r="J82" s="13"/>
      <c r="Q82" s="2"/>
      <c r="R82" s="2"/>
      <c r="S82" s="2"/>
      <c r="T82" s="3"/>
      <c r="U82" s="3"/>
    </row>
    <row r="83" spans="1:21" ht="13.5">
      <c r="A83" s="12"/>
      <c r="D83" s="2"/>
      <c r="I83" s="2"/>
      <c r="J83" s="13"/>
      <c r="Q83" s="2"/>
      <c r="R83" s="2"/>
      <c r="S83" s="2"/>
      <c r="T83" s="3"/>
      <c r="U83" s="3"/>
    </row>
    <row r="84" spans="1:21" ht="13.5">
      <c r="A84" s="12"/>
      <c r="D84" s="2"/>
      <c r="I84" s="2"/>
      <c r="J84" s="13"/>
      <c r="Q84" s="2"/>
      <c r="R84" s="2"/>
      <c r="S84" s="2"/>
      <c r="T84" s="3"/>
      <c r="U84" s="3"/>
    </row>
    <row r="85" spans="1:21" ht="13.5">
      <c r="A85" s="12"/>
      <c r="D85" s="2"/>
      <c r="I85" s="2"/>
      <c r="J85" s="13"/>
      <c r="Q85" s="2"/>
      <c r="R85" s="2"/>
      <c r="S85" s="2"/>
      <c r="T85" s="3"/>
      <c r="U85" s="3"/>
    </row>
    <row r="86" spans="1:21" ht="13.5">
      <c r="A86" s="12"/>
      <c r="D86" s="2"/>
      <c r="I86" s="2"/>
      <c r="J86" s="13"/>
      <c r="Q86" s="2"/>
      <c r="R86" s="2"/>
      <c r="S86" s="2"/>
      <c r="T86" s="3"/>
      <c r="U86" s="3"/>
    </row>
    <row r="87" spans="1:21" ht="13.5">
      <c r="A87" s="12"/>
      <c r="D87" s="2"/>
      <c r="I87" s="2"/>
      <c r="J87" s="13"/>
      <c r="Q87" s="2"/>
      <c r="R87" s="2"/>
      <c r="S87" s="2"/>
      <c r="T87" s="3"/>
      <c r="U87" s="3"/>
    </row>
    <row r="88" spans="1:21" ht="13.5">
      <c r="A88" s="12"/>
      <c r="D88" s="2"/>
      <c r="I88" s="2"/>
      <c r="J88" s="13"/>
      <c r="Q88" s="2"/>
      <c r="R88" s="2"/>
      <c r="S88" s="2"/>
      <c r="T88" s="3"/>
      <c r="U88" s="3"/>
    </row>
    <row r="89" spans="1:19" ht="13.5">
      <c r="A89" s="12"/>
      <c r="D89" s="2"/>
      <c r="I89" s="2"/>
      <c r="J89" s="13"/>
      <c r="Q89" s="2"/>
      <c r="R89" s="2"/>
      <c r="S89" s="2"/>
    </row>
    <row r="90" spans="1:19" ht="13.5">
      <c r="A90" s="12"/>
      <c r="D90" s="2"/>
      <c r="I90" s="2"/>
      <c r="J90" s="13"/>
      <c r="Q90" s="2"/>
      <c r="R90" s="2"/>
      <c r="S90" s="2"/>
    </row>
    <row r="91" spans="1:19" ht="13.5">
      <c r="A91" s="12"/>
      <c r="D91" s="2"/>
      <c r="I91" s="2"/>
      <c r="J91" s="13"/>
      <c r="Q91" s="2"/>
      <c r="R91" s="2"/>
      <c r="S91" s="2"/>
    </row>
    <row r="92" spans="1:19" ht="13.5">
      <c r="A92" s="12"/>
      <c r="D92" s="2"/>
      <c r="I92" s="2"/>
      <c r="J92" s="13"/>
      <c r="Q92" s="2"/>
      <c r="R92" s="2"/>
      <c r="S92" s="2"/>
    </row>
    <row r="93" spans="1:19" ht="13.5">
      <c r="A93" s="12"/>
      <c r="D93" s="2"/>
      <c r="I93" s="2"/>
      <c r="J93" s="13"/>
      <c r="Q93" s="2"/>
      <c r="R93" s="2"/>
      <c r="S93" s="2"/>
    </row>
    <row r="94" spans="1:19" ht="13.5">
      <c r="A94" s="12"/>
      <c r="D94" s="2"/>
      <c r="I94" s="2"/>
      <c r="J94" s="13"/>
      <c r="Q94" s="2"/>
      <c r="R94" s="2"/>
      <c r="S94" s="2"/>
    </row>
    <row r="95" spans="1:19" ht="13.5">
      <c r="A95" s="12"/>
      <c r="D95" s="2"/>
      <c r="I95" s="2"/>
      <c r="J95" s="13"/>
      <c r="Q95" s="2"/>
      <c r="R95" s="2"/>
      <c r="S95" s="2"/>
    </row>
    <row r="96" spans="1:19" ht="13.5">
      <c r="A96" s="12"/>
      <c r="D96" s="2"/>
      <c r="I96" s="2"/>
      <c r="J96" s="13"/>
      <c r="Q96" s="2"/>
      <c r="R96" s="2"/>
      <c r="S96" s="2"/>
    </row>
    <row r="97" spans="1:19" ht="13.5">
      <c r="A97" s="12"/>
      <c r="D97" s="2"/>
      <c r="I97" s="2"/>
      <c r="J97" s="13"/>
      <c r="Q97" s="2"/>
      <c r="R97" s="2"/>
      <c r="S97" s="2"/>
    </row>
    <row r="98" spans="1:19" ht="13.5">
      <c r="A98" s="12"/>
      <c r="D98" s="2"/>
      <c r="I98" s="2"/>
      <c r="J98" s="13"/>
      <c r="Q98" s="2"/>
      <c r="R98" s="2"/>
      <c r="S98" s="2"/>
    </row>
    <row r="99" spans="1:19" ht="13.5">
      <c r="A99" s="12"/>
      <c r="D99" s="2"/>
      <c r="I99" s="2"/>
      <c r="J99" s="13"/>
      <c r="Q99" s="2"/>
      <c r="R99" s="2"/>
      <c r="S99" s="2"/>
    </row>
    <row r="100" spans="1:19" ht="13.5">
      <c r="A100" s="12"/>
      <c r="D100" s="2"/>
      <c r="I100" s="2"/>
      <c r="J100" s="13"/>
      <c r="Q100" s="2"/>
      <c r="R100" s="2"/>
      <c r="S100" s="2"/>
    </row>
    <row r="101" spans="1:19" ht="13.5">
      <c r="A101" s="12"/>
      <c r="D101" s="2"/>
      <c r="I101" s="2"/>
      <c r="J101" s="13"/>
      <c r="Q101" s="2"/>
      <c r="R101" s="2"/>
      <c r="S101" s="2"/>
    </row>
    <row r="102" spans="1:19" ht="13.5">
      <c r="A102" s="12"/>
      <c r="D102" s="2"/>
      <c r="I102" s="2"/>
      <c r="J102" s="13"/>
      <c r="Q102" s="2"/>
      <c r="R102" s="2"/>
      <c r="S102" s="2"/>
    </row>
    <row r="103" spans="1:19" ht="13.5">
      <c r="A103" s="12"/>
      <c r="D103" s="2"/>
      <c r="I103" s="2"/>
      <c r="J103" s="13"/>
      <c r="Q103" s="2"/>
      <c r="R103" s="2"/>
      <c r="S103" s="2"/>
    </row>
    <row r="104" spans="1:19" ht="13.5">
      <c r="A104" s="12"/>
      <c r="D104" s="2"/>
      <c r="I104" s="2"/>
      <c r="J104" s="13"/>
      <c r="Q104" s="2"/>
      <c r="R104" s="2"/>
      <c r="S104" s="2"/>
    </row>
    <row r="105" spans="1:19" ht="13.5">
      <c r="A105" s="12"/>
      <c r="D105" s="2"/>
      <c r="I105" s="2"/>
      <c r="J105" s="13"/>
      <c r="Q105" s="2"/>
      <c r="R105" s="2"/>
      <c r="S105" s="2"/>
    </row>
    <row r="106" spans="1:19" ht="13.5">
      <c r="A106" s="12"/>
      <c r="D106" s="2"/>
      <c r="I106" s="2"/>
      <c r="J106" s="13"/>
      <c r="Q106" s="2"/>
      <c r="R106" s="2"/>
      <c r="S106" s="2"/>
    </row>
    <row r="107" spans="1:19" ht="13.5">
      <c r="A107" s="12"/>
      <c r="D107" s="2"/>
      <c r="I107" s="2"/>
      <c r="J107" s="13"/>
      <c r="Q107" s="2"/>
      <c r="R107" s="2"/>
      <c r="S107" s="2"/>
    </row>
    <row r="108" spans="1:19" ht="13.5">
      <c r="A108" s="12"/>
      <c r="D108" s="2"/>
      <c r="I108" s="2"/>
      <c r="J108" s="13"/>
      <c r="Q108" s="2"/>
      <c r="R108" s="2"/>
      <c r="S108" s="2"/>
    </row>
    <row r="109" spans="1:19" ht="13.5">
      <c r="A109" s="12"/>
      <c r="D109" s="2"/>
      <c r="I109" s="2"/>
      <c r="J109" s="13"/>
      <c r="Q109" s="2"/>
      <c r="R109" s="2"/>
      <c r="S109" s="2"/>
    </row>
    <row r="110" spans="1:19" ht="13.5">
      <c r="A110" s="12"/>
      <c r="D110" s="2"/>
      <c r="I110" s="2"/>
      <c r="J110" s="13"/>
      <c r="Q110" s="2"/>
      <c r="R110" s="2"/>
      <c r="S110" s="2"/>
    </row>
    <row r="111" spans="1:19" ht="13.5">
      <c r="A111" s="12"/>
      <c r="D111" s="2"/>
      <c r="I111" s="2"/>
      <c r="J111" s="13"/>
      <c r="Q111" s="2"/>
      <c r="R111" s="2"/>
      <c r="S111" s="2"/>
    </row>
    <row r="112" spans="1:19" ht="13.5">
      <c r="A112" s="12"/>
      <c r="D112" s="2"/>
      <c r="I112" s="2"/>
      <c r="J112" s="13"/>
      <c r="Q112" s="2"/>
      <c r="R112" s="2"/>
      <c r="S112" s="2"/>
    </row>
    <row r="113" spans="1:19" ht="13.5">
      <c r="A113" s="12"/>
      <c r="D113" s="2"/>
      <c r="I113" s="2"/>
      <c r="J113" s="13"/>
      <c r="Q113" s="2"/>
      <c r="R113" s="2"/>
      <c r="S113" s="2"/>
    </row>
    <row r="114" spans="1:19" ht="13.5">
      <c r="A114" s="12"/>
      <c r="D114" s="2"/>
      <c r="I114" s="2"/>
      <c r="J114" s="13"/>
      <c r="Q114" s="2"/>
      <c r="R114" s="2"/>
      <c r="S114" s="2"/>
    </row>
    <row r="115" spans="1:19" ht="13.5">
      <c r="A115" s="12"/>
      <c r="D115" s="2"/>
      <c r="I115" s="2"/>
      <c r="J115" s="13"/>
      <c r="Q115" s="2"/>
      <c r="R115" s="2"/>
      <c r="S115" s="2"/>
    </row>
    <row r="116" spans="1:19" ht="13.5">
      <c r="A116" s="12"/>
      <c r="D116" s="2"/>
      <c r="I116" s="2"/>
      <c r="J116" s="13"/>
      <c r="Q116" s="2"/>
      <c r="R116" s="2"/>
      <c r="S116" s="2"/>
    </row>
    <row r="117" spans="1:19" ht="13.5">
      <c r="A117" s="12"/>
      <c r="D117" s="2"/>
      <c r="I117" s="2"/>
      <c r="J117" s="13"/>
      <c r="Q117" s="2"/>
      <c r="R117" s="2"/>
      <c r="S117" s="2"/>
    </row>
    <row r="118" spans="1:19" ht="13.5">
      <c r="A118" s="12"/>
      <c r="D118" s="2"/>
      <c r="I118" s="2"/>
      <c r="J118" s="13"/>
      <c r="Q118" s="2"/>
      <c r="R118" s="2"/>
      <c r="S118" s="2"/>
    </row>
    <row r="119" spans="1:19" ht="13.5">
      <c r="A119" s="12"/>
      <c r="D119" s="2"/>
      <c r="I119" s="2"/>
      <c r="J119" s="13"/>
      <c r="Q119" s="2"/>
      <c r="R119" s="2"/>
      <c r="S119" s="2"/>
    </row>
    <row r="120" spans="1:19" ht="13.5">
      <c r="A120" s="12"/>
      <c r="D120" s="2"/>
      <c r="I120" s="2"/>
      <c r="J120" s="13"/>
      <c r="Q120" s="2"/>
      <c r="R120" s="2"/>
      <c r="S120" s="2"/>
    </row>
    <row r="121" spans="1:19" ht="13.5">
      <c r="A121" s="12"/>
      <c r="D121" s="2"/>
      <c r="I121" s="2"/>
      <c r="J121" s="13"/>
      <c r="Q121" s="2"/>
      <c r="R121" s="2"/>
      <c r="S121" s="2"/>
    </row>
    <row r="122" spans="1:19" ht="13.5">
      <c r="A122" s="12"/>
      <c r="D122" s="2"/>
      <c r="I122" s="2"/>
      <c r="J122" s="13"/>
      <c r="Q122" s="2"/>
      <c r="R122" s="2"/>
      <c r="S122" s="2"/>
    </row>
    <row r="123" spans="1:19" ht="13.5">
      <c r="A123" s="12"/>
      <c r="D123" s="2"/>
      <c r="I123" s="2"/>
      <c r="J123" s="13"/>
      <c r="Q123" s="2"/>
      <c r="R123" s="2"/>
      <c r="S123" s="2"/>
    </row>
    <row r="124" spans="1:19" ht="13.5">
      <c r="A124" s="12"/>
      <c r="D124" s="2"/>
      <c r="I124" s="2"/>
      <c r="J124" s="13"/>
      <c r="Q124" s="2"/>
      <c r="R124" s="2"/>
      <c r="S124" s="2"/>
    </row>
    <row r="125" spans="1:19" ht="13.5">
      <c r="A125" s="12"/>
      <c r="D125" s="2"/>
      <c r="I125" s="2"/>
      <c r="J125" s="13"/>
      <c r="Q125" s="2"/>
      <c r="R125" s="2"/>
      <c r="S125" s="2"/>
    </row>
    <row r="126" spans="1:19" ht="13.5">
      <c r="A126" s="12"/>
      <c r="D126" s="2"/>
      <c r="I126" s="2"/>
      <c r="J126" s="13"/>
      <c r="Q126" s="2"/>
      <c r="R126" s="2"/>
      <c r="S126" s="2"/>
    </row>
    <row r="127" spans="1:19" ht="13.5">
      <c r="A127" s="12"/>
      <c r="D127" s="2"/>
      <c r="I127" s="2"/>
      <c r="J127" s="13"/>
      <c r="Q127" s="2"/>
      <c r="R127" s="2"/>
      <c r="S127" s="2"/>
    </row>
    <row r="128" spans="1:19" ht="13.5">
      <c r="A128" s="12"/>
      <c r="D128" s="2"/>
      <c r="I128" s="2"/>
      <c r="J128" s="13"/>
      <c r="Q128" s="2"/>
      <c r="R128" s="2"/>
      <c r="S128" s="2"/>
    </row>
    <row r="129" spans="1:19" ht="13.5">
      <c r="A129" s="12"/>
      <c r="D129" s="2"/>
      <c r="I129" s="2"/>
      <c r="J129" s="13"/>
      <c r="Q129" s="2"/>
      <c r="R129" s="2"/>
      <c r="S129" s="2"/>
    </row>
    <row r="130" spans="1:19" ht="13.5">
      <c r="A130" s="12"/>
      <c r="D130" s="2"/>
      <c r="I130" s="2"/>
      <c r="J130" s="13"/>
      <c r="Q130" s="2"/>
      <c r="R130" s="2"/>
      <c r="S130" s="2"/>
    </row>
    <row r="131" spans="1:19" ht="13.5">
      <c r="A131" s="12"/>
      <c r="D131" s="2"/>
      <c r="I131" s="2"/>
      <c r="J131" s="13"/>
      <c r="Q131" s="2"/>
      <c r="R131" s="2"/>
      <c r="S131" s="2"/>
    </row>
    <row r="132" spans="1:19" ht="13.5">
      <c r="A132" s="12"/>
      <c r="D132" s="2"/>
      <c r="I132" s="2"/>
      <c r="J132" s="13"/>
      <c r="Q132" s="2"/>
      <c r="R132" s="2"/>
      <c r="S132" s="2"/>
    </row>
    <row r="133" spans="1:19" ht="13.5">
      <c r="A133" s="12"/>
      <c r="D133" s="2"/>
      <c r="I133" s="2"/>
      <c r="J133" s="13"/>
      <c r="Q133" s="2"/>
      <c r="R133" s="2"/>
      <c r="S133" s="2"/>
    </row>
    <row r="134" spans="1:19" ht="13.5">
      <c r="A134" s="12"/>
      <c r="D134" s="2"/>
      <c r="I134" s="2"/>
      <c r="J134" s="13"/>
      <c r="Q134" s="2"/>
      <c r="R134" s="2"/>
      <c r="S134" s="2"/>
    </row>
    <row r="135" spans="1:19" ht="13.5">
      <c r="A135" s="12"/>
      <c r="D135" s="2"/>
      <c r="I135" s="2"/>
      <c r="J135" s="13"/>
      <c r="Q135" s="2"/>
      <c r="R135" s="2"/>
      <c r="S135" s="2"/>
    </row>
    <row r="136" spans="1:19" ht="13.5">
      <c r="A136" s="12"/>
      <c r="D136" s="2"/>
      <c r="I136" s="2"/>
      <c r="J136" s="13"/>
      <c r="Q136" s="2"/>
      <c r="R136" s="2"/>
      <c r="S136" s="2"/>
    </row>
    <row r="137" spans="1:19" ht="13.5">
      <c r="A137" s="12"/>
      <c r="D137" s="2"/>
      <c r="I137" s="2"/>
      <c r="J137" s="13"/>
      <c r="Q137" s="2"/>
      <c r="R137" s="2"/>
      <c r="S137" s="2"/>
    </row>
    <row r="138" spans="1:19" ht="13.5">
      <c r="A138" s="12"/>
      <c r="D138" s="2"/>
      <c r="I138" s="2"/>
      <c r="J138" s="13"/>
      <c r="Q138" s="2"/>
      <c r="R138" s="2"/>
      <c r="S138" s="2"/>
    </row>
    <row r="139" spans="1:19" ht="13.5">
      <c r="A139" s="12"/>
      <c r="D139" s="2"/>
      <c r="I139" s="2"/>
      <c r="J139" s="13"/>
      <c r="Q139" s="2"/>
      <c r="R139" s="2"/>
      <c r="S139" s="2"/>
    </row>
    <row r="140" spans="1:19" ht="13.5">
      <c r="A140" s="12"/>
      <c r="D140" s="2"/>
      <c r="I140" s="2"/>
      <c r="J140" s="13"/>
      <c r="Q140" s="2"/>
      <c r="R140" s="2"/>
      <c r="S140" s="2"/>
    </row>
    <row r="141" spans="1:19" ht="13.5">
      <c r="A141" s="12"/>
      <c r="D141" s="2"/>
      <c r="I141" s="2"/>
      <c r="J141" s="13"/>
      <c r="Q141" s="2"/>
      <c r="R141" s="2"/>
      <c r="S141" s="2"/>
    </row>
    <row r="142" spans="1:19" ht="13.5">
      <c r="A142" s="12"/>
      <c r="D142" s="2"/>
      <c r="I142" s="2"/>
      <c r="J142" s="13"/>
      <c r="Q142" s="2"/>
      <c r="R142" s="2"/>
      <c r="S142" s="2"/>
    </row>
    <row r="143" spans="1:19" ht="13.5">
      <c r="A143" s="12"/>
      <c r="D143" s="2"/>
      <c r="I143" s="2"/>
      <c r="J143" s="13"/>
      <c r="Q143" s="2"/>
      <c r="R143" s="2"/>
      <c r="S143" s="2"/>
    </row>
    <row r="144" spans="1:19" ht="13.5">
      <c r="A144" s="12"/>
      <c r="D144" s="2"/>
      <c r="I144" s="2"/>
      <c r="J144" s="13"/>
      <c r="Q144" s="2"/>
      <c r="R144" s="2"/>
      <c r="S144" s="2"/>
    </row>
    <row r="145" spans="1:19" ht="13.5">
      <c r="A145" s="12"/>
      <c r="D145" s="2"/>
      <c r="I145" s="2"/>
      <c r="J145" s="13"/>
      <c r="Q145" s="2"/>
      <c r="R145" s="2"/>
      <c r="S145" s="2"/>
    </row>
    <row r="146" spans="1:19" ht="13.5">
      <c r="A146" s="12"/>
      <c r="D146" s="2"/>
      <c r="I146" s="2"/>
      <c r="J146" s="13"/>
      <c r="Q146" s="2"/>
      <c r="R146" s="2"/>
      <c r="S146" s="2"/>
    </row>
    <row r="147" spans="1:19" ht="13.5">
      <c r="A147" s="12"/>
      <c r="D147" s="2"/>
      <c r="I147" s="2"/>
      <c r="J147" s="13"/>
      <c r="Q147" s="2"/>
      <c r="R147" s="2"/>
      <c r="S147" s="2"/>
    </row>
    <row r="148" spans="1:19" ht="13.5">
      <c r="A148" s="12"/>
      <c r="D148" s="2"/>
      <c r="I148" s="2"/>
      <c r="J148" s="13"/>
      <c r="Q148" s="2"/>
      <c r="R148" s="2"/>
      <c r="S148" s="2"/>
    </row>
    <row r="149" spans="1:19" ht="13.5">
      <c r="A149" s="12"/>
      <c r="D149" s="2"/>
      <c r="I149" s="2"/>
      <c r="J149" s="13"/>
      <c r="Q149" s="2"/>
      <c r="R149" s="2"/>
      <c r="S149" s="2"/>
    </row>
    <row r="150" spans="1:19" ht="13.5">
      <c r="A150" s="12"/>
      <c r="D150" s="2"/>
      <c r="I150" s="2"/>
      <c r="J150" s="13"/>
      <c r="Q150" s="2"/>
      <c r="R150" s="2"/>
      <c r="S150" s="2"/>
    </row>
    <row r="151" spans="1:19" ht="13.5">
      <c r="A151" s="12"/>
      <c r="D151" s="2"/>
      <c r="I151" s="2"/>
      <c r="J151" s="13"/>
      <c r="Q151" s="2"/>
      <c r="R151" s="2"/>
      <c r="S151" s="2"/>
    </row>
    <row r="152" spans="1:19" ht="13.5">
      <c r="A152" s="12"/>
      <c r="D152" s="2"/>
      <c r="I152" s="2"/>
      <c r="J152" s="13"/>
      <c r="Q152" s="2"/>
      <c r="R152" s="2"/>
      <c r="S152" s="2"/>
    </row>
    <row r="153" spans="1:19" ht="13.5">
      <c r="A153" s="12"/>
      <c r="D153" s="2"/>
      <c r="I153" s="2"/>
      <c r="J153" s="13"/>
      <c r="Q153" s="2"/>
      <c r="R153" s="2"/>
      <c r="S153" s="2"/>
    </row>
    <row r="154" spans="1:19" ht="13.5">
      <c r="A154" s="12"/>
      <c r="D154" s="2"/>
      <c r="I154" s="2"/>
      <c r="J154" s="13"/>
      <c r="Q154" s="2"/>
      <c r="R154" s="2"/>
      <c r="S154" s="2"/>
    </row>
    <row r="155" spans="1:19" ht="13.5">
      <c r="A155" s="12"/>
      <c r="D155" s="2"/>
      <c r="I155" s="2"/>
      <c r="J155" s="13"/>
      <c r="Q155" s="2"/>
      <c r="R155" s="2"/>
      <c r="S155" s="2"/>
    </row>
    <row r="156" spans="1:19" ht="13.5">
      <c r="A156" s="12"/>
      <c r="D156" s="2"/>
      <c r="I156" s="2"/>
      <c r="J156" s="13"/>
      <c r="Q156" s="2"/>
      <c r="R156" s="2"/>
      <c r="S156" s="2"/>
    </row>
    <row r="157" spans="1:19" ht="13.5">
      <c r="A157" s="12"/>
      <c r="D157" s="2"/>
      <c r="I157" s="2"/>
      <c r="J157" s="13"/>
      <c r="Q157" s="2"/>
      <c r="R157" s="2"/>
      <c r="S157" s="2"/>
    </row>
    <row r="158" spans="1:19" ht="13.5">
      <c r="A158" s="12"/>
      <c r="D158" s="2"/>
      <c r="I158" s="2"/>
      <c r="J158" s="13"/>
      <c r="Q158" s="2"/>
      <c r="R158" s="2"/>
      <c r="S158" s="2"/>
    </row>
    <row r="159" spans="1:19" ht="13.5">
      <c r="A159" s="12"/>
      <c r="D159" s="2"/>
      <c r="I159" s="2"/>
      <c r="J159" s="13"/>
      <c r="Q159" s="2"/>
      <c r="R159" s="2"/>
      <c r="S159" s="2"/>
    </row>
    <row r="160" spans="1:19" ht="13.5">
      <c r="A160" s="12"/>
      <c r="D160" s="2"/>
      <c r="I160" s="2"/>
      <c r="J160" s="13"/>
      <c r="Q160" s="2"/>
      <c r="R160" s="2"/>
      <c r="S160" s="2"/>
    </row>
    <row r="161" spans="1:19" ht="13.5">
      <c r="A161" s="12"/>
      <c r="D161" s="2"/>
      <c r="I161" s="2"/>
      <c r="J161" s="13"/>
      <c r="Q161" s="2"/>
      <c r="R161" s="2"/>
      <c r="S161" s="2"/>
    </row>
    <row r="162" spans="1:19" ht="13.5">
      <c r="A162" s="12"/>
      <c r="D162" s="2"/>
      <c r="I162" s="2"/>
      <c r="J162" s="13"/>
      <c r="Q162" s="2"/>
      <c r="R162" s="2"/>
      <c r="S162" s="2"/>
    </row>
    <row r="163" spans="1:19" ht="13.5">
      <c r="A163" s="12"/>
      <c r="D163" s="2"/>
      <c r="I163" s="2"/>
      <c r="J163" s="13"/>
      <c r="Q163" s="2"/>
      <c r="R163" s="2"/>
      <c r="S163" s="2"/>
    </row>
    <row r="164" spans="1:19" ht="13.5">
      <c r="A164" s="12"/>
      <c r="D164" s="2"/>
      <c r="I164" s="2"/>
      <c r="J164" s="13"/>
      <c r="Q164" s="2"/>
      <c r="R164" s="2"/>
      <c r="S164" s="2"/>
    </row>
    <row r="165" spans="1:19" ht="13.5">
      <c r="A165" s="12"/>
      <c r="D165" s="2"/>
      <c r="I165" s="2"/>
      <c r="J165" s="13"/>
      <c r="Q165" s="2"/>
      <c r="R165" s="2"/>
      <c r="S165" s="2"/>
    </row>
    <row r="166" spans="1:19" ht="13.5">
      <c r="A166" s="12"/>
      <c r="D166" s="2"/>
      <c r="I166" s="2"/>
      <c r="J166" s="13"/>
      <c r="Q166" s="2"/>
      <c r="R166" s="2"/>
      <c r="S166" s="2"/>
    </row>
    <row r="167" spans="1:19" ht="13.5">
      <c r="A167" s="12"/>
      <c r="D167" s="2"/>
      <c r="I167" s="2"/>
      <c r="J167" s="13"/>
      <c r="Q167" s="2"/>
      <c r="R167" s="2"/>
      <c r="S167" s="2"/>
    </row>
    <row r="168" spans="1:19" ht="13.5">
      <c r="A168" s="12"/>
      <c r="D168" s="2"/>
      <c r="I168" s="2"/>
      <c r="J168" s="13"/>
      <c r="Q168" s="2"/>
      <c r="R168" s="2"/>
      <c r="S168" s="2"/>
    </row>
    <row r="169" spans="1:19" ht="13.5">
      <c r="A169" s="12"/>
      <c r="D169" s="2"/>
      <c r="I169" s="2"/>
      <c r="J169" s="13"/>
      <c r="Q169" s="2"/>
      <c r="R169" s="2"/>
      <c r="S169" s="2"/>
    </row>
    <row r="170" spans="1:19" ht="13.5">
      <c r="A170" s="12"/>
      <c r="D170" s="2"/>
      <c r="I170" s="2"/>
      <c r="J170" s="13"/>
      <c r="Q170" s="2"/>
      <c r="R170" s="2"/>
      <c r="S170" s="2"/>
    </row>
    <row r="171" spans="1:19" ht="13.5">
      <c r="A171" s="12"/>
      <c r="D171" s="2"/>
      <c r="I171" s="2"/>
      <c r="J171" s="13"/>
      <c r="Q171" s="2"/>
      <c r="R171" s="2"/>
      <c r="S171" s="2"/>
    </row>
    <row r="172" spans="1:19" ht="13.5">
      <c r="A172" s="12"/>
      <c r="D172" s="2"/>
      <c r="I172" s="2"/>
      <c r="J172" s="13"/>
      <c r="Q172" s="2"/>
      <c r="R172" s="2"/>
      <c r="S172" s="2"/>
    </row>
    <row r="173" spans="1:19" ht="13.5">
      <c r="A173" s="12"/>
      <c r="D173" s="2"/>
      <c r="I173" s="2"/>
      <c r="J173" s="13"/>
      <c r="Q173" s="2"/>
      <c r="R173" s="2"/>
      <c r="S173" s="2"/>
    </row>
    <row r="174" spans="1:19" ht="13.5">
      <c r="A174" s="12"/>
      <c r="D174" s="2"/>
      <c r="I174" s="2"/>
      <c r="J174" s="13"/>
      <c r="Q174" s="2"/>
      <c r="R174" s="2"/>
      <c r="S174" s="2"/>
    </row>
    <row r="175" spans="1:19" ht="13.5">
      <c r="A175" s="12"/>
      <c r="D175" s="2"/>
      <c r="I175" s="2"/>
      <c r="J175" s="13"/>
      <c r="Q175" s="2"/>
      <c r="R175" s="2"/>
      <c r="S175" s="2"/>
    </row>
    <row r="176" spans="1:19" ht="13.5">
      <c r="A176" s="12"/>
      <c r="D176" s="2"/>
      <c r="I176" s="2"/>
      <c r="J176" s="13"/>
      <c r="Q176" s="2"/>
      <c r="R176" s="2"/>
      <c r="S176" s="2"/>
    </row>
    <row r="177" spans="1:19" ht="13.5">
      <c r="A177" s="12"/>
      <c r="D177" s="2"/>
      <c r="I177" s="2"/>
      <c r="J177" s="13"/>
      <c r="Q177" s="2"/>
      <c r="R177" s="2"/>
      <c r="S177" s="2"/>
    </row>
    <row r="178" spans="1:19" ht="13.5">
      <c r="A178" s="12"/>
      <c r="D178" s="2"/>
      <c r="I178" s="2"/>
      <c r="J178" s="13"/>
      <c r="Q178" s="2"/>
      <c r="R178" s="2"/>
      <c r="S178" s="2"/>
    </row>
    <row r="179" spans="1:19" ht="13.5">
      <c r="A179" s="12"/>
      <c r="D179" s="2"/>
      <c r="I179" s="2"/>
      <c r="J179" s="13"/>
      <c r="Q179" s="2"/>
      <c r="R179" s="2"/>
      <c r="S179" s="2"/>
    </row>
    <row r="180" spans="1:19" ht="13.5">
      <c r="A180" s="12"/>
      <c r="D180" s="2"/>
      <c r="I180" s="2"/>
      <c r="J180" s="13"/>
      <c r="Q180" s="2"/>
      <c r="R180" s="2"/>
      <c r="S180" s="2"/>
    </row>
    <row r="181" spans="1:19" ht="13.5">
      <c r="A181" s="12"/>
      <c r="D181" s="2"/>
      <c r="I181" s="2"/>
      <c r="J181" s="13"/>
      <c r="Q181" s="2"/>
      <c r="R181" s="2"/>
      <c r="S181" s="2"/>
    </row>
    <row r="182" spans="1:19" ht="13.5">
      <c r="A182" s="12"/>
      <c r="D182" s="2"/>
      <c r="I182" s="2"/>
      <c r="J182" s="13"/>
      <c r="Q182" s="2"/>
      <c r="R182" s="2"/>
      <c r="S182" s="2"/>
    </row>
    <row r="183" spans="1:19" ht="13.5">
      <c r="A183" s="12"/>
      <c r="D183" s="2"/>
      <c r="I183" s="2"/>
      <c r="J183" s="13"/>
      <c r="Q183" s="2"/>
      <c r="R183" s="2"/>
      <c r="S183" s="2"/>
    </row>
    <row r="184" spans="1:19" ht="13.5">
      <c r="A184" s="12"/>
      <c r="D184" s="2"/>
      <c r="I184" s="2"/>
      <c r="J184" s="13"/>
      <c r="Q184" s="2"/>
      <c r="R184" s="2"/>
      <c r="S184" s="2"/>
    </row>
    <row r="185" spans="1:19" ht="13.5">
      <c r="A185" s="12"/>
      <c r="D185" s="2"/>
      <c r="I185" s="2"/>
      <c r="J185" s="13"/>
      <c r="Q185" s="2"/>
      <c r="R185" s="2"/>
      <c r="S185" s="2"/>
    </row>
    <row r="186" spans="1:19" ht="13.5">
      <c r="A186" s="12"/>
      <c r="D186" s="2"/>
      <c r="I186" s="2"/>
      <c r="J186" s="13"/>
      <c r="Q186" s="2"/>
      <c r="R186" s="2"/>
      <c r="S186" s="2"/>
    </row>
    <row r="187" spans="1:19" ht="13.5">
      <c r="A187" s="12"/>
      <c r="D187" s="2"/>
      <c r="I187" s="2"/>
      <c r="J187" s="13"/>
      <c r="Q187" s="2"/>
      <c r="R187" s="2"/>
      <c r="S187" s="2"/>
    </row>
    <row r="188" spans="1:19" ht="13.5">
      <c r="A188" s="12"/>
      <c r="D188" s="2"/>
      <c r="I188" s="2"/>
      <c r="J188" s="13"/>
      <c r="Q188" s="2"/>
      <c r="R188" s="2"/>
      <c r="S188" s="2"/>
    </row>
    <row r="189" spans="1:19" ht="13.5">
      <c r="A189" s="12"/>
      <c r="D189" s="2"/>
      <c r="I189" s="2"/>
      <c r="J189" s="13"/>
      <c r="Q189" s="2"/>
      <c r="R189" s="2"/>
      <c r="S189" s="2"/>
    </row>
    <row r="190" spans="1:19" ht="13.5">
      <c r="A190" s="12"/>
      <c r="D190" s="2"/>
      <c r="I190" s="2"/>
      <c r="J190" s="13"/>
      <c r="Q190" s="2"/>
      <c r="R190" s="2"/>
      <c r="S190" s="2"/>
    </row>
    <row r="191" spans="1:19" ht="13.5">
      <c r="A191" s="12"/>
      <c r="D191" s="2"/>
      <c r="I191" s="2"/>
      <c r="J191" s="13"/>
      <c r="Q191" s="2"/>
      <c r="R191" s="2"/>
      <c r="S191" s="2"/>
    </row>
    <row r="192" spans="1:19" ht="13.5">
      <c r="A192" s="12"/>
      <c r="D192" s="2"/>
      <c r="I192" s="2"/>
      <c r="J192" s="13"/>
      <c r="Q192" s="2"/>
      <c r="R192" s="2"/>
      <c r="S192" s="2"/>
    </row>
    <row r="193" spans="1:19" ht="13.5">
      <c r="A193" s="12"/>
      <c r="D193" s="2"/>
      <c r="I193" s="2"/>
      <c r="J193" s="13"/>
      <c r="Q193" s="2"/>
      <c r="R193" s="2"/>
      <c r="S193" s="2"/>
    </row>
    <row r="194" spans="1:19" ht="13.5">
      <c r="A194" s="12"/>
      <c r="D194" s="2"/>
      <c r="I194" s="2"/>
      <c r="J194" s="13"/>
      <c r="Q194" s="2"/>
      <c r="R194" s="2"/>
      <c r="S194" s="2"/>
    </row>
    <row r="195" spans="1:19" ht="13.5">
      <c r="A195" s="12"/>
      <c r="D195" s="2"/>
      <c r="I195" s="2"/>
      <c r="J195" s="13"/>
      <c r="Q195" s="2"/>
      <c r="R195" s="2"/>
      <c r="S195" s="2"/>
    </row>
    <row r="196" spans="1:19" ht="13.5">
      <c r="A196" s="12"/>
      <c r="D196" s="2"/>
      <c r="I196" s="2"/>
      <c r="J196" s="13"/>
      <c r="Q196" s="2"/>
      <c r="R196" s="2"/>
      <c r="S196" s="2"/>
    </row>
    <row r="197" spans="1:19" ht="13.5">
      <c r="A197" s="12"/>
      <c r="D197" s="2"/>
      <c r="I197" s="2"/>
      <c r="J197" s="13"/>
      <c r="Q197" s="2"/>
      <c r="R197" s="2"/>
      <c r="S197" s="2"/>
    </row>
    <row r="198" spans="1:19" ht="13.5">
      <c r="A198" s="12"/>
      <c r="D198" s="2"/>
      <c r="I198" s="2"/>
      <c r="J198" s="13"/>
      <c r="Q198" s="2"/>
      <c r="R198" s="2"/>
      <c r="S198" s="2"/>
    </row>
    <row r="199" spans="1:19" ht="13.5">
      <c r="A199" s="12"/>
      <c r="D199" s="2"/>
      <c r="I199" s="2"/>
      <c r="J199" s="13"/>
      <c r="Q199" s="2"/>
      <c r="R199" s="2"/>
      <c r="S199" s="2"/>
    </row>
    <row r="200" spans="1:19" ht="13.5">
      <c r="A200" s="12"/>
      <c r="D200" s="2"/>
      <c r="I200" s="2"/>
      <c r="J200" s="13"/>
      <c r="Q200" s="2"/>
      <c r="R200" s="2"/>
      <c r="S200" s="2"/>
    </row>
    <row r="201" spans="1:19" ht="13.5">
      <c r="A201" s="12"/>
      <c r="D201" s="2"/>
      <c r="I201" s="2"/>
      <c r="J201" s="13"/>
      <c r="Q201" s="2"/>
      <c r="R201" s="2"/>
      <c r="S201" s="2"/>
    </row>
    <row r="202" spans="1:19" ht="13.5">
      <c r="A202" s="12"/>
      <c r="D202" s="2"/>
      <c r="I202" s="2"/>
      <c r="J202" s="13"/>
      <c r="Q202" s="2"/>
      <c r="R202" s="2"/>
      <c r="S202" s="2"/>
    </row>
    <row r="203" spans="1:19" ht="13.5">
      <c r="A203" s="12"/>
      <c r="D203" s="2"/>
      <c r="I203" s="2"/>
      <c r="J203" s="13"/>
      <c r="Q203" s="2"/>
      <c r="R203" s="2"/>
      <c r="S203" s="2"/>
    </row>
    <row r="204" spans="1:19" ht="13.5">
      <c r="A204" s="12"/>
      <c r="D204" s="2"/>
      <c r="I204" s="2"/>
      <c r="J204" s="13"/>
      <c r="Q204" s="2"/>
      <c r="R204" s="2"/>
      <c r="S204" s="2"/>
    </row>
    <row r="205" spans="1:19" ht="13.5">
      <c r="A205" s="12"/>
      <c r="D205" s="2"/>
      <c r="I205" s="2"/>
      <c r="J205" s="13"/>
      <c r="Q205" s="2"/>
      <c r="R205" s="2"/>
      <c r="S205" s="2"/>
    </row>
    <row r="206" spans="1:19" ht="13.5">
      <c r="A206" s="12"/>
      <c r="D206" s="2"/>
      <c r="I206" s="2"/>
      <c r="J206" s="13"/>
      <c r="Q206" s="2"/>
      <c r="R206" s="2"/>
      <c r="S206" s="2"/>
    </row>
    <row r="207" spans="1:19" ht="13.5">
      <c r="A207" s="12"/>
      <c r="D207" s="2"/>
      <c r="I207" s="2"/>
      <c r="J207" s="13"/>
      <c r="Q207" s="2"/>
      <c r="R207" s="2"/>
      <c r="S207" s="2"/>
    </row>
    <row r="208" spans="1:19" ht="13.5">
      <c r="A208" s="12"/>
      <c r="D208" s="2"/>
      <c r="I208" s="2"/>
      <c r="J208" s="13"/>
      <c r="Q208" s="2"/>
      <c r="R208" s="2"/>
      <c r="S208" s="2"/>
    </row>
    <row r="209" spans="1:19" ht="13.5">
      <c r="A209" s="12"/>
      <c r="D209" s="2"/>
      <c r="I209" s="2"/>
      <c r="J209" s="13"/>
      <c r="Q209" s="2"/>
      <c r="R209" s="2"/>
      <c r="S209" s="2"/>
    </row>
    <row r="210" spans="1:19" ht="13.5">
      <c r="A210" s="12"/>
      <c r="D210" s="2"/>
      <c r="I210" s="2"/>
      <c r="J210" s="13"/>
      <c r="Q210" s="2"/>
      <c r="R210" s="2"/>
      <c r="S210" s="2"/>
    </row>
    <row r="211" spans="1:19" ht="13.5">
      <c r="A211" s="12"/>
      <c r="D211" s="2"/>
      <c r="I211" s="2"/>
      <c r="J211" s="13"/>
      <c r="Q211" s="2"/>
      <c r="R211" s="2"/>
      <c r="S211" s="2"/>
    </row>
    <row r="212" spans="1:19" ht="13.5">
      <c r="A212" s="10"/>
      <c r="D212" s="2"/>
      <c r="I212" s="2"/>
      <c r="J212" s="2"/>
      <c r="Q212" s="2"/>
      <c r="R212" s="2"/>
      <c r="S212" s="2"/>
    </row>
    <row r="213" spans="4:19" ht="13.5">
      <c r="D213" s="2"/>
      <c r="I213" s="2"/>
      <c r="J213" s="2"/>
      <c r="Q213" s="2"/>
      <c r="R213" s="2"/>
      <c r="S213" s="2"/>
    </row>
    <row r="214" spans="4:19" ht="13.5">
      <c r="D214" s="2"/>
      <c r="I214" s="2"/>
      <c r="J214" s="2"/>
      <c r="Q214" s="2"/>
      <c r="R214" s="2"/>
      <c r="S214" s="2"/>
    </row>
    <row r="215" spans="4:19" ht="13.5">
      <c r="D215" s="2"/>
      <c r="I215" s="2"/>
      <c r="J215" s="2"/>
      <c r="Q215" s="2"/>
      <c r="R215" s="2"/>
      <c r="S215" s="2"/>
    </row>
    <row r="216" spans="4:19" ht="13.5">
      <c r="D216" s="2"/>
      <c r="I216" s="2"/>
      <c r="J216" s="2"/>
      <c r="Q216" s="2"/>
      <c r="R216" s="2"/>
      <c r="S216" s="2"/>
    </row>
    <row r="217" spans="4:19" ht="13.5">
      <c r="D217" s="2"/>
      <c r="I217" s="2"/>
      <c r="J217" s="2"/>
      <c r="Q217" s="2"/>
      <c r="R217" s="2"/>
      <c r="S217" s="2"/>
    </row>
    <row r="218" spans="3:19" ht="13.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3:19" ht="13.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3:19" ht="13.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3:19" ht="13.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4:19" ht="13.5">
      <c r="D222" s="2"/>
      <c r="I222" s="2"/>
      <c r="J222" s="2"/>
      <c r="Q222" s="2"/>
      <c r="R222" s="2"/>
      <c r="S222" s="2"/>
    </row>
    <row r="223" spans="4:19" ht="13.5">
      <c r="D223" s="2"/>
      <c r="I223" s="2"/>
      <c r="J223" s="2"/>
      <c r="Q223" s="2"/>
      <c r="R223" s="2"/>
      <c r="S223" s="2"/>
    </row>
    <row r="224" spans="4:19" ht="13.5">
      <c r="D224" s="2"/>
      <c r="I224" s="2"/>
      <c r="J224" s="2"/>
      <c r="Q224" s="2"/>
      <c r="R224" s="2"/>
      <c r="S224" s="2"/>
    </row>
    <row r="225" spans="4:19" ht="13.5">
      <c r="D225" s="2"/>
      <c r="I225" s="2"/>
      <c r="J225" s="2"/>
      <c r="Q225" s="2"/>
      <c r="R225" s="2"/>
      <c r="S225" s="2"/>
    </row>
    <row r="226" spans="4:19" ht="13.5">
      <c r="D226" s="2"/>
      <c r="I226" s="2"/>
      <c r="J226" s="2"/>
      <c r="Q226" s="2"/>
      <c r="R226" s="2"/>
      <c r="S226" s="2"/>
    </row>
    <row r="227" spans="4:19" ht="13.5">
      <c r="D227" s="2"/>
      <c r="I227" s="2"/>
      <c r="J227" s="2"/>
      <c r="Q227" s="2"/>
      <c r="R227" s="2"/>
      <c r="S227" s="2"/>
    </row>
    <row r="228" spans="4:19" ht="13.5">
      <c r="D228" s="2"/>
      <c r="I228" s="2"/>
      <c r="J228" s="2"/>
      <c r="Q228" s="2"/>
      <c r="R228" s="2"/>
      <c r="S228" s="2"/>
    </row>
    <row r="229" spans="4:19" ht="13.5">
      <c r="D229" s="2"/>
      <c r="I229" s="2"/>
      <c r="J229" s="2"/>
      <c r="Q229" s="2"/>
      <c r="R229" s="2"/>
      <c r="S229" s="2"/>
    </row>
    <row r="230" spans="4:19" ht="13.5">
      <c r="D230" s="2"/>
      <c r="I230" s="2"/>
      <c r="J230" s="2"/>
      <c r="Q230" s="2"/>
      <c r="R230" s="2"/>
      <c r="S230" s="2"/>
    </row>
    <row r="231" spans="4:19" ht="13.5">
      <c r="D231" s="2"/>
      <c r="I231" s="2"/>
      <c r="J231" s="2"/>
      <c r="Q231" s="2"/>
      <c r="R231" s="2"/>
      <c r="S231" s="2"/>
    </row>
    <row r="232" spans="4:19" ht="13.5">
      <c r="D232" s="2"/>
      <c r="I232" s="2"/>
      <c r="J232" s="2"/>
      <c r="Q232" s="2"/>
      <c r="R232" s="2"/>
      <c r="S232" s="2"/>
    </row>
    <row r="233" spans="4:19" ht="13.5">
      <c r="D233" s="2"/>
      <c r="I233" s="2"/>
      <c r="J233" s="2"/>
      <c r="Q233" s="2"/>
      <c r="R233" s="2"/>
      <c r="S233" s="2"/>
    </row>
    <row r="234" spans="4:19" ht="13.5">
      <c r="D234" s="2"/>
      <c r="I234" s="2"/>
      <c r="J234" s="2"/>
      <c r="Q234" s="2"/>
      <c r="R234" s="2"/>
      <c r="S234" s="2"/>
    </row>
    <row r="235" spans="4:19" ht="13.5">
      <c r="D235" s="2"/>
      <c r="I235" s="2"/>
      <c r="J235" s="2"/>
      <c r="Q235" s="2"/>
      <c r="R235" s="2"/>
      <c r="S235" s="2"/>
    </row>
    <row r="236" spans="4:19" ht="13.5">
      <c r="D236" s="2"/>
      <c r="I236" s="2"/>
      <c r="J236" s="2"/>
      <c r="Q236" s="2"/>
      <c r="R236" s="2"/>
      <c r="S236" s="2"/>
    </row>
    <row r="237" spans="4:19" ht="13.5">
      <c r="D237" s="2"/>
      <c r="I237" s="2"/>
      <c r="J237" s="2"/>
      <c r="Q237" s="2"/>
      <c r="R237" s="2"/>
      <c r="S237" s="2"/>
    </row>
    <row r="238" spans="3:19" ht="13.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3:19" ht="13.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4:19" ht="13.5">
      <c r="D240" s="2"/>
      <c r="I240" s="2"/>
      <c r="J240" s="2"/>
      <c r="Q240" s="2"/>
      <c r="R240" s="2"/>
      <c r="S240" s="2"/>
    </row>
    <row r="241" spans="3:19" ht="13.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</sheetData>
  <mergeCells count="7">
    <mergeCell ref="C218:S218"/>
    <mergeCell ref="C219:S219"/>
    <mergeCell ref="C241:S241"/>
    <mergeCell ref="C220:S220"/>
    <mergeCell ref="C221:S221"/>
    <mergeCell ref="C238:S238"/>
    <mergeCell ref="C239:S23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4.625" style="0" customWidth="1"/>
    <col min="2" max="2" width="22.50390625" style="0" bestFit="1" customWidth="1"/>
    <col min="3" max="3" width="5.25390625" style="0" bestFit="1" customWidth="1"/>
    <col min="4" max="4" width="5.50390625" style="0" bestFit="1" customWidth="1"/>
    <col min="5" max="8" width="5.25390625" style="0" bestFit="1" customWidth="1"/>
    <col min="9" max="9" width="5.375" style="0" customWidth="1"/>
    <col min="10" max="10" width="8.125" style="0" bestFit="1" customWidth="1"/>
    <col min="11" max="11" width="5.25390625" style="0" bestFit="1" customWidth="1"/>
    <col min="12" max="12" width="5.25390625" style="0" customWidth="1"/>
    <col min="13" max="16" width="5.25390625" style="0" bestFit="1" customWidth="1"/>
    <col min="17" max="17" width="5.875" style="0" bestFit="1" customWidth="1"/>
    <col min="18" max="18" width="5.25390625" style="0" bestFit="1" customWidth="1"/>
    <col min="19" max="19" width="5.125" style="0" bestFit="1" customWidth="1"/>
    <col min="20" max="21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90</v>
      </c>
      <c r="C2">
        <v>143</v>
      </c>
      <c r="D2" s="2">
        <f>F2/E2</f>
        <v>0.28846153846153844</v>
      </c>
      <c r="E2">
        <v>468</v>
      </c>
      <c r="F2">
        <v>135</v>
      </c>
      <c r="G2">
        <v>2</v>
      </c>
      <c r="H2">
        <v>28</v>
      </c>
      <c r="I2" s="2">
        <f>(F2+J2)/(E2+J2+M2)</f>
        <v>0.34577603143418467</v>
      </c>
      <c r="J2">
        <v>41</v>
      </c>
      <c r="K2">
        <v>39</v>
      </c>
      <c r="L2">
        <v>2</v>
      </c>
      <c r="M2">
        <v>0</v>
      </c>
      <c r="N2">
        <v>26</v>
      </c>
      <c r="O2">
        <v>2</v>
      </c>
      <c r="P2" s="2">
        <v>0.422</v>
      </c>
      <c r="Q2" s="2">
        <v>0.378</v>
      </c>
      <c r="R2" s="2">
        <f>I2+Q2</f>
        <v>0.7237760314341847</v>
      </c>
    </row>
    <row r="3" spans="1:18" ht="13.5">
      <c r="A3">
        <v>2</v>
      </c>
      <c r="B3" t="s">
        <v>89</v>
      </c>
      <c r="C3">
        <v>144</v>
      </c>
      <c r="D3" s="2">
        <f aca="true" t="shared" si="0" ref="D3:D18">F3/E3</f>
        <v>0.2869757174392936</v>
      </c>
      <c r="E3">
        <v>453</v>
      </c>
      <c r="F3">
        <v>130</v>
      </c>
      <c r="G3">
        <v>3</v>
      </c>
      <c r="H3">
        <v>43</v>
      </c>
      <c r="I3" s="2">
        <f aca="true" t="shared" si="1" ref="I3:I18">(F3+J3)/(E3+J3+M3)</f>
        <v>0.3347022587268994</v>
      </c>
      <c r="J3">
        <v>33</v>
      </c>
      <c r="K3">
        <v>33</v>
      </c>
      <c r="L3">
        <v>0</v>
      </c>
      <c r="M3">
        <v>1</v>
      </c>
      <c r="N3">
        <v>8</v>
      </c>
      <c r="O3">
        <v>11</v>
      </c>
      <c r="P3" s="2">
        <v>0.329</v>
      </c>
      <c r="Q3" s="2">
        <v>0.417</v>
      </c>
      <c r="R3" s="2">
        <f aca="true" t="shared" si="2" ref="R3:R18">I3+Q3</f>
        <v>0.7517022587268993</v>
      </c>
    </row>
    <row r="4" spans="1:18" ht="13.5">
      <c r="A4">
        <v>3</v>
      </c>
      <c r="B4" t="s">
        <v>91</v>
      </c>
      <c r="C4">
        <v>142</v>
      </c>
      <c r="D4" s="2">
        <f t="shared" si="0"/>
        <v>0.2687813021702838</v>
      </c>
      <c r="E4">
        <v>599</v>
      </c>
      <c r="F4">
        <v>161</v>
      </c>
      <c r="G4">
        <v>23</v>
      </c>
      <c r="H4">
        <v>92</v>
      </c>
      <c r="I4" s="2">
        <f t="shared" si="1"/>
        <v>0.2982456140350877</v>
      </c>
      <c r="J4">
        <v>26</v>
      </c>
      <c r="K4">
        <v>71</v>
      </c>
      <c r="L4">
        <v>0</v>
      </c>
      <c r="M4">
        <v>2</v>
      </c>
      <c r="N4">
        <v>3</v>
      </c>
      <c r="O4">
        <v>9</v>
      </c>
      <c r="P4" s="2">
        <v>0.331</v>
      </c>
      <c r="Q4" s="2">
        <v>0.447</v>
      </c>
      <c r="R4" s="2">
        <f t="shared" si="2"/>
        <v>0.7452456140350877</v>
      </c>
    </row>
    <row r="5" spans="1:18" ht="13.5">
      <c r="A5">
        <v>4</v>
      </c>
      <c r="B5" t="s">
        <v>88</v>
      </c>
      <c r="C5">
        <v>144</v>
      </c>
      <c r="D5" s="2">
        <f t="shared" si="0"/>
        <v>0.25874125874125875</v>
      </c>
      <c r="E5">
        <v>572</v>
      </c>
      <c r="F5">
        <v>148</v>
      </c>
      <c r="G5">
        <v>34</v>
      </c>
      <c r="H5">
        <v>95</v>
      </c>
      <c r="I5" s="2">
        <f t="shared" si="1"/>
        <v>0.3140096618357488</v>
      </c>
      <c r="J5">
        <v>47</v>
      </c>
      <c r="K5">
        <v>42</v>
      </c>
      <c r="L5">
        <v>0</v>
      </c>
      <c r="M5">
        <v>2</v>
      </c>
      <c r="N5">
        <v>0</v>
      </c>
      <c r="O5">
        <v>4</v>
      </c>
      <c r="P5" s="2">
        <v>0.213</v>
      </c>
      <c r="Q5" s="2">
        <v>0.472</v>
      </c>
      <c r="R5" s="2">
        <f t="shared" si="2"/>
        <v>0.7860096618357488</v>
      </c>
    </row>
    <row r="6" spans="1:18" ht="13.5">
      <c r="A6">
        <v>5</v>
      </c>
      <c r="B6" t="s">
        <v>77</v>
      </c>
      <c r="C6">
        <v>144</v>
      </c>
      <c r="D6" s="2">
        <f t="shared" si="0"/>
        <v>0.24705882352941178</v>
      </c>
      <c r="E6">
        <v>425</v>
      </c>
      <c r="F6">
        <v>105</v>
      </c>
      <c r="G6">
        <v>5</v>
      </c>
      <c r="H6">
        <v>39</v>
      </c>
      <c r="I6" s="2">
        <f t="shared" si="1"/>
        <v>0.2841163310961969</v>
      </c>
      <c r="J6">
        <v>22</v>
      </c>
      <c r="K6">
        <v>59</v>
      </c>
      <c r="L6">
        <v>0</v>
      </c>
      <c r="M6">
        <v>0</v>
      </c>
      <c r="N6">
        <v>3</v>
      </c>
      <c r="O6">
        <v>8</v>
      </c>
      <c r="P6" s="2">
        <v>0.263</v>
      </c>
      <c r="Q6" s="2">
        <v>0.332</v>
      </c>
      <c r="R6" s="2">
        <f t="shared" si="2"/>
        <v>0.6161163310961969</v>
      </c>
    </row>
    <row r="7" spans="1:18" ht="13.5">
      <c r="A7">
        <v>6</v>
      </c>
      <c r="B7" t="s">
        <v>96</v>
      </c>
      <c r="C7">
        <v>139</v>
      </c>
      <c r="D7" s="2">
        <f t="shared" si="0"/>
        <v>0.27089337175792505</v>
      </c>
      <c r="E7">
        <v>347</v>
      </c>
      <c r="F7">
        <v>94</v>
      </c>
      <c r="G7">
        <v>1</v>
      </c>
      <c r="H7">
        <v>25</v>
      </c>
      <c r="I7" s="2">
        <f t="shared" si="1"/>
        <v>0.3271276595744681</v>
      </c>
      <c r="J7">
        <v>29</v>
      </c>
      <c r="K7">
        <v>29</v>
      </c>
      <c r="L7">
        <v>5</v>
      </c>
      <c r="M7">
        <v>0</v>
      </c>
      <c r="N7">
        <v>6</v>
      </c>
      <c r="O7">
        <v>3</v>
      </c>
      <c r="P7" s="2">
        <v>0.216</v>
      </c>
      <c r="Q7" s="2">
        <v>0.372</v>
      </c>
      <c r="R7" s="2">
        <f t="shared" si="2"/>
        <v>0.6991276595744681</v>
      </c>
    </row>
    <row r="8" spans="1:18" ht="13.5">
      <c r="A8">
        <v>7</v>
      </c>
      <c r="B8" t="s">
        <v>95</v>
      </c>
      <c r="C8">
        <v>144</v>
      </c>
      <c r="D8" s="2">
        <f t="shared" si="0"/>
        <v>0.2917771883289125</v>
      </c>
      <c r="E8">
        <v>377</v>
      </c>
      <c r="F8">
        <v>110</v>
      </c>
      <c r="G8">
        <v>3</v>
      </c>
      <c r="H8">
        <v>48</v>
      </c>
      <c r="I8" s="2">
        <f t="shared" si="1"/>
        <v>0.3110539845758355</v>
      </c>
      <c r="J8">
        <v>11</v>
      </c>
      <c r="K8">
        <v>38</v>
      </c>
      <c r="L8">
        <v>4</v>
      </c>
      <c r="M8">
        <v>1</v>
      </c>
      <c r="N8">
        <v>21</v>
      </c>
      <c r="O8">
        <v>8</v>
      </c>
      <c r="P8" s="2">
        <v>0.326</v>
      </c>
      <c r="Q8" s="2">
        <v>0.395</v>
      </c>
      <c r="R8" s="2">
        <f t="shared" si="2"/>
        <v>0.7060539845758356</v>
      </c>
    </row>
    <row r="9" spans="1:18" ht="13.5">
      <c r="A9">
        <v>8</v>
      </c>
      <c r="B9" t="s">
        <v>64</v>
      </c>
      <c r="C9">
        <v>144</v>
      </c>
      <c r="D9" s="2">
        <f t="shared" si="0"/>
        <v>0.26881720430107525</v>
      </c>
      <c r="E9">
        <v>372</v>
      </c>
      <c r="F9">
        <v>100</v>
      </c>
      <c r="G9">
        <v>3</v>
      </c>
      <c r="H9">
        <v>39</v>
      </c>
      <c r="I9" s="2">
        <f t="shared" si="1"/>
        <v>0.3182957393483709</v>
      </c>
      <c r="J9">
        <v>27</v>
      </c>
      <c r="K9">
        <v>35</v>
      </c>
      <c r="L9">
        <v>6</v>
      </c>
      <c r="M9">
        <v>0</v>
      </c>
      <c r="N9">
        <v>3</v>
      </c>
      <c r="O9">
        <v>3</v>
      </c>
      <c r="P9" s="2">
        <v>0.33</v>
      </c>
      <c r="Q9" s="2">
        <v>0.344</v>
      </c>
      <c r="R9" s="2">
        <f t="shared" si="2"/>
        <v>0.6622957393483708</v>
      </c>
    </row>
    <row r="10" spans="1:18" ht="13.5">
      <c r="A10" s="1" t="s">
        <v>1</v>
      </c>
      <c r="B10" t="s">
        <v>81</v>
      </c>
      <c r="C10">
        <v>107</v>
      </c>
      <c r="D10" s="2">
        <f t="shared" si="0"/>
        <v>0.2214765100671141</v>
      </c>
      <c r="E10">
        <v>149</v>
      </c>
      <c r="F10">
        <v>33</v>
      </c>
      <c r="G10">
        <v>1</v>
      </c>
      <c r="H10">
        <v>14</v>
      </c>
      <c r="I10" s="2">
        <f t="shared" si="1"/>
        <v>0.2732919254658385</v>
      </c>
      <c r="J10">
        <v>11</v>
      </c>
      <c r="K10">
        <v>22</v>
      </c>
      <c r="L10">
        <v>1</v>
      </c>
      <c r="M10">
        <v>1</v>
      </c>
      <c r="N10">
        <v>0</v>
      </c>
      <c r="O10">
        <v>0</v>
      </c>
      <c r="P10" s="2">
        <v>0.333</v>
      </c>
      <c r="Q10" s="2">
        <v>0.302</v>
      </c>
      <c r="R10" s="2">
        <f t="shared" si="2"/>
        <v>0.5752919254658385</v>
      </c>
    </row>
    <row r="11" spans="1:18" ht="13.5">
      <c r="A11" s="1" t="s">
        <v>1</v>
      </c>
      <c r="B11" t="s">
        <v>65</v>
      </c>
      <c r="C11">
        <v>113</v>
      </c>
      <c r="D11" s="2">
        <f t="shared" si="0"/>
        <v>0.17</v>
      </c>
      <c r="E11">
        <v>100</v>
      </c>
      <c r="F11">
        <v>17</v>
      </c>
      <c r="G11">
        <v>0</v>
      </c>
      <c r="H11">
        <v>7</v>
      </c>
      <c r="I11" s="2">
        <f t="shared" si="1"/>
        <v>0.1941747572815534</v>
      </c>
      <c r="J11">
        <v>3</v>
      </c>
      <c r="K11">
        <v>8</v>
      </c>
      <c r="L11">
        <v>0</v>
      </c>
      <c r="M11">
        <v>0</v>
      </c>
      <c r="N11">
        <v>0</v>
      </c>
      <c r="O11">
        <v>2</v>
      </c>
      <c r="P11" s="2">
        <v>0.192</v>
      </c>
      <c r="Q11" s="2">
        <v>0.21</v>
      </c>
      <c r="R11" s="2">
        <f t="shared" si="2"/>
        <v>0.4041747572815534</v>
      </c>
    </row>
    <row r="12" spans="1:18" ht="13.5">
      <c r="A12" s="1" t="s">
        <v>1</v>
      </c>
      <c r="B12" t="s">
        <v>98</v>
      </c>
      <c r="C12">
        <v>64</v>
      </c>
      <c r="D12" s="2">
        <f t="shared" si="0"/>
        <v>0.16923076923076924</v>
      </c>
      <c r="E12">
        <v>65</v>
      </c>
      <c r="F12">
        <v>11</v>
      </c>
      <c r="G12">
        <v>0</v>
      </c>
      <c r="H12">
        <v>6</v>
      </c>
      <c r="I12" s="2">
        <f t="shared" si="1"/>
        <v>0.16923076923076924</v>
      </c>
      <c r="J12">
        <v>0</v>
      </c>
      <c r="K12">
        <v>8</v>
      </c>
      <c r="L12">
        <v>2</v>
      </c>
      <c r="M12">
        <v>0</v>
      </c>
      <c r="N12">
        <v>0</v>
      </c>
      <c r="O12">
        <v>2</v>
      </c>
      <c r="P12" s="2">
        <v>0.2</v>
      </c>
      <c r="Q12" s="2">
        <v>0.246</v>
      </c>
      <c r="R12" s="2">
        <f t="shared" si="2"/>
        <v>0.41523076923076924</v>
      </c>
    </row>
    <row r="13" spans="1:18" ht="13.5">
      <c r="A13" s="1" t="s">
        <v>1</v>
      </c>
      <c r="B13" t="s">
        <v>76</v>
      </c>
      <c r="C13">
        <v>85</v>
      </c>
      <c r="D13" s="2">
        <f t="shared" si="0"/>
        <v>0.20253164556962025</v>
      </c>
      <c r="E13">
        <v>79</v>
      </c>
      <c r="F13">
        <v>16</v>
      </c>
      <c r="G13">
        <v>0</v>
      </c>
      <c r="H13">
        <v>6</v>
      </c>
      <c r="I13" s="2">
        <f t="shared" si="1"/>
        <v>0.23809523809523808</v>
      </c>
      <c r="J13">
        <v>4</v>
      </c>
      <c r="K13">
        <v>10</v>
      </c>
      <c r="L13">
        <v>1</v>
      </c>
      <c r="M13">
        <v>1</v>
      </c>
      <c r="N13">
        <v>0</v>
      </c>
      <c r="O13">
        <v>1</v>
      </c>
      <c r="P13" s="2">
        <v>0.174</v>
      </c>
      <c r="Q13" s="2">
        <v>0.228</v>
      </c>
      <c r="R13" s="2">
        <f t="shared" si="2"/>
        <v>0.4660952380952381</v>
      </c>
    </row>
    <row r="14" spans="1:18" ht="13.5">
      <c r="A14" s="1" t="s">
        <v>1</v>
      </c>
      <c r="B14" t="s">
        <v>93</v>
      </c>
      <c r="C14">
        <v>125</v>
      </c>
      <c r="D14" s="2">
        <f t="shared" si="0"/>
        <v>0.26811594202898553</v>
      </c>
      <c r="E14">
        <v>138</v>
      </c>
      <c r="F14">
        <v>37</v>
      </c>
      <c r="G14">
        <v>1</v>
      </c>
      <c r="H14">
        <v>10</v>
      </c>
      <c r="I14" s="2">
        <f t="shared" si="1"/>
        <v>0.2887323943661972</v>
      </c>
      <c r="J14">
        <v>4</v>
      </c>
      <c r="K14">
        <v>16</v>
      </c>
      <c r="L14">
        <v>2</v>
      </c>
      <c r="M14">
        <v>0</v>
      </c>
      <c r="N14">
        <v>0</v>
      </c>
      <c r="O14">
        <v>1</v>
      </c>
      <c r="P14" s="2">
        <v>0.35</v>
      </c>
      <c r="Q14" s="2">
        <v>0.326</v>
      </c>
      <c r="R14" s="2">
        <f t="shared" si="2"/>
        <v>0.6147323943661972</v>
      </c>
    </row>
    <row r="15" spans="1:18" ht="13.5">
      <c r="A15" s="1" t="s">
        <v>1</v>
      </c>
      <c r="B15" t="s">
        <v>97</v>
      </c>
      <c r="C15">
        <v>85</v>
      </c>
      <c r="D15" s="2">
        <f t="shared" si="0"/>
        <v>0.24</v>
      </c>
      <c r="E15">
        <v>100</v>
      </c>
      <c r="F15">
        <v>24</v>
      </c>
      <c r="G15">
        <v>0</v>
      </c>
      <c r="H15">
        <v>5</v>
      </c>
      <c r="I15" s="2">
        <f t="shared" si="1"/>
        <v>0.2761904761904762</v>
      </c>
      <c r="J15">
        <v>5</v>
      </c>
      <c r="K15">
        <v>10</v>
      </c>
      <c r="L15">
        <v>1</v>
      </c>
      <c r="M15">
        <v>0</v>
      </c>
      <c r="N15">
        <v>3</v>
      </c>
      <c r="O15">
        <v>2</v>
      </c>
      <c r="P15" s="2">
        <v>0.133</v>
      </c>
      <c r="Q15" s="2">
        <v>0.34</v>
      </c>
      <c r="R15" s="2">
        <f t="shared" si="2"/>
        <v>0.6161904761904762</v>
      </c>
    </row>
    <row r="16" spans="1:18" ht="13.5">
      <c r="A16" s="1" t="s">
        <v>1</v>
      </c>
      <c r="B16" t="s">
        <v>78</v>
      </c>
      <c r="C16">
        <v>123</v>
      </c>
      <c r="D16" s="2">
        <f t="shared" si="0"/>
        <v>0.26200873362445415</v>
      </c>
      <c r="E16">
        <v>229</v>
      </c>
      <c r="F16">
        <v>60</v>
      </c>
      <c r="G16">
        <v>4</v>
      </c>
      <c r="H16">
        <v>19</v>
      </c>
      <c r="I16" s="2">
        <f t="shared" si="1"/>
        <v>0.3073770491803279</v>
      </c>
      <c r="J16">
        <v>15</v>
      </c>
      <c r="K16">
        <v>21</v>
      </c>
      <c r="L16">
        <v>3</v>
      </c>
      <c r="M16">
        <v>0</v>
      </c>
      <c r="N16">
        <v>4</v>
      </c>
      <c r="O16">
        <v>2</v>
      </c>
      <c r="P16" s="2">
        <v>0.265</v>
      </c>
      <c r="Q16" s="2">
        <v>0.376</v>
      </c>
      <c r="R16" s="2">
        <f t="shared" si="2"/>
        <v>0.6833770491803279</v>
      </c>
    </row>
    <row r="17" spans="1:18" ht="13.5">
      <c r="A17" s="1" t="s">
        <v>1</v>
      </c>
      <c r="B17" t="s">
        <v>66</v>
      </c>
      <c r="C17">
        <v>86</v>
      </c>
      <c r="D17" s="2">
        <f t="shared" si="0"/>
        <v>0.4117647058823529</v>
      </c>
      <c r="E17">
        <v>85</v>
      </c>
      <c r="F17">
        <v>35</v>
      </c>
      <c r="G17">
        <v>0</v>
      </c>
      <c r="H17">
        <v>10</v>
      </c>
      <c r="I17" s="2">
        <f t="shared" si="1"/>
        <v>0.42528735632183906</v>
      </c>
      <c r="J17">
        <v>2</v>
      </c>
      <c r="K17">
        <v>3</v>
      </c>
      <c r="L17">
        <v>3</v>
      </c>
      <c r="M17">
        <v>0</v>
      </c>
      <c r="N17">
        <v>1</v>
      </c>
      <c r="O17">
        <v>1</v>
      </c>
      <c r="P17" s="2">
        <v>0.321</v>
      </c>
      <c r="Q17" s="2">
        <v>0.494</v>
      </c>
      <c r="R17" s="2">
        <f t="shared" si="2"/>
        <v>0.9192873563218391</v>
      </c>
    </row>
    <row r="18" spans="1:18" ht="13.5">
      <c r="A18" s="1" t="s">
        <v>51</v>
      </c>
      <c r="B18" t="s">
        <v>92</v>
      </c>
      <c r="C18">
        <v>26</v>
      </c>
      <c r="D18" s="2">
        <f t="shared" si="0"/>
        <v>0.1891891891891892</v>
      </c>
      <c r="E18">
        <v>37</v>
      </c>
      <c r="F18">
        <v>7</v>
      </c>
      <c r="G18">
        <v>1</v>
      </c>
      <c r="H18">
        <v>3</v>
      </c>
      <c r="I18" s="2">
        <f t="shared" si="1"/>
        <v>0.21052631578947367</v>
      </c>
      <c r="J18">
        <v>1</v>
      </c>
      <c r="K18">
        <v>7</v>
      </c>
      <c r="L18">
        <v>0</v>
      </c>
      <c r="M18">
        <v>0</v>
      </c>
      <c r="N18">
        <v>0</v>
      </c>
      <c r="O18">
        <v>1</v>
      </c>
      <c r="P18" s="2">
        <v>0.25</v>
      </c>
      <c r="Q18" s="2">
        <v>0.351</v>
      </c>
      <c r="R18" s="2">
        <f t="shared" si="2"/>
        <v>0.5615263157894737</v>
      </c>
    </row>
    <row r="19" spans="1:18" ht="13.5">
      <c r="A19" s="1" t="s">
        <v>51</v>
      </c>
      <c r="B19" t="s">
        <v>68</v>
      </c>
      <c r="C19" s="11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51</v>
      </c>
      <c r="B20" t="s">
        <v>94</v>
      </c>
      <c r="C20" s="11" t="s">
        <v>74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51</v>
      </c>
      <c r="B21" t="s">
        <v>67</v>
      </c>
      <c r="C21" s="11" t="s">
        <v>74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49</v>
      </c>
      <c r="T24" t="s">
        <v>50</v>
      </c>
    </row>
    <row r="25" spans="1:20" ht="13.5">
      <c r="A25" s="1" t="s">
        <v>52</v>
      </c>
      <c r="B25" t="s">
        <v>71</v>
      </c>
      <c r="C25">
        <v>7</v>
      </c>
      <c r="D25" s="3">
        <f>R25/J25*9</f>
        <v>7.339805825242718</v>
      </c>
      <c r="E25">
        <v>1</v>
      </c>
      <c r="F25">
        <v>2</v>
      </c>
      <c r="G25">
        <v>0</v>
      </c>
      <c r="H25">
        <v>0</v>
      </c>
      <c r="I25" s="2">
        <f>E25/(E25+F25)</f>
        <v>0.3333333333333333</v>
      </c>
      <c r="J25" s="7">
        <v>34.333333333333336</v>
      </c>
      <c r="K25">
        <v>0</v>
      </c>
      <c r="L25">
        <v>46</v>
      </c>
      <c r="M25">
        <v>27</v>
      </c>
      <c r="N25">
        <v>17</v>
      </c>
      <c r="O25">
        <v>1</v>
      </c>
      <c r="P25">
        <v>5</v>
      </c>
      <c r="Q25">
        <v>29</v>
      </c>
      <c r="R25">
        <v>28</v>
      </c>
      <c r="S25" s="3">
        <f>(L25+N25)/J25</f>
        <v>1.8349514563106795</v>
      </c>
      <c r="T25" s="3">
        <f>M25/J25*9</f>
        <v>7.077669902912621</v>
      </c>
    </row>
    <row r="26" spans="1:20" ht="13.5">
      <c r="A26" s="1" t="s">
        <v>52</v>
      </c>
      <c r="B26" t="s">
        <v>79</v>
      </c>
      <c r="C26">
        <v>28</v>
      </c>
      <c r="D26" s="3">
        <f aca="true" t="shared" si="3" ref="D26:D38">R26/J26*9</f>
        <v>2.199680511182109</v>
      </c>
      <c r="E26">
        <v>15</v>
      </c>
      <c r="F26">
        <v>6</v>
      </c>
      <c r="G26">
        <v>0</v>
      </c>
      <c r="H26">
        <v>0</v>
      </c>
      <c r="I26" s="2">
        <f aca="true" t="shared" si="4" ref="I26:I38">E26/(E26+F26)</f>
        <v>0.7142857142857143</v>
      </c>
      <c r="J26" s="7">
        <v>208.66666666666666</v>
      </c>
      <c r="K26">
        <v>6</v>
      </c>
      <c r="L26">
        <v>163</v>
      </c>
      <c r="M26">
        <v>67</v>
      </c>
      <c r="N26">
        <v>34</v>
      </c>
      <c r="O26">
        <v>3</v>
      </c>
      <c r="P26">
        <v>14</v>
      </c>
      <c r="Q26">
        <v>53</v>
      </c>
      <c r="R26">
        <v>51</v>
      </c>
      <c r="S26" s="3">
        <f aca="true" t="shared" si="5" ref="S26:S38">(L26+N26)/J26</f>
        <v>0.9440894568690096</v>
      </c>
      <c r="T26" s="3">
        <f aca="true" t="shared" si="6" ref="T26:T38">M26/J26*9</f>
        <v>2.889776357827476</v>
      </c>
    </row>
    <row r="27" spans="1:20" ht="13.5">
      <c r="A27" s="1" t="s">
        <v>52</v>
      </c>
      <c r="B27" t="s">
        <v>69</v>
      </c>
      <c r="C27">
        <v>28</v>
      </c>
      <c r="D27" s="3">
        <f t="shared" si="3"/>
        <v>2.265734265734266</v>
      </c>
      <c r="E27">
        <v>11</v>
      </c>
      <c r="F27">
        <v>10</v>
      </c>
      <c r="G27">
        <v>0</v>
      </c>
      <c r="H27">
        <v>0</v>
      </c>
      <c r="I27" s="2">
        <f t="shared" si="4"/>
        <v>0.5238095238095238</v>
      </c>
      <c r="J27" s="7">
        <v>190.66666666666666</v>
      </c>
      <c r="K27">
        <v>4</v>
      </c>
      <c r="L27">
        <v>171</v>
      </c>
      <c r="M27">
        <v>67</v>
      </c>
      <c r="N27">
        <v>35</v>
      </c>
      <c r="O27">
        <v>2</v>
      </c>
      <c r="P27">
        <v>12</v>
      </c>
      <c r="Q27">
        <v>51</v>
      </c>
      <c r="R27">
        <v>48</v>
      </c>
      <c r="S27" s="3">
        <f t="shared" si="5"/>
        <v>1.0804195804195804</v>
      </c>
      <c r="T27" s="3">
        <f t="shared" si="6"/>
        <v>3.1625874125874125</v>
      </c>
    </row>
    <row r="28" spans="1:20" ht="13.5">
      <c r="A28" s="1" t="s">
        <v>52</v>
      </c>
      <c r="B28" t="s">
        <v>103</v>
      </c>
      <c r="C28">
        <v>27</v>
      </c>
      <c r="D28" s="3">
        <f t="shared" si="3"/>
        <v>4.540358744394619</v>
      </c>
      <c r="E28">
        <v>7</v>
      </c>
      <c r="F28">
        <v>12</v>
      </c>
      <c r="G28">
        <v>0</v>
      </c>
      <c r="H28">
        <v>0</v>
      </c>
      <c r="I28" s="2">
        <f t="shared" si="4"/>
        <v>0.3684210526315789</v>
      </c>
      <c r="J28" s="7">
        <v>148.66666666666666</v>
      </c>
      <c r="K28">
        <v>4</v>
      </c>
      <c r="L28">
        <v>145</v>
      </c>
      <c r="M28">
        <v>55</v>
      </c>
      <c r="N28">
        <v>31</v>
      </c>
      <c r="O28">
        <v>4</v>
      </c>
      <c r="P28">
        <v>18</v>
      </c>
      <c r="Q28">
        <v>76</v>
      </c>
      <c r="R28">
        <v>75</v>
      </c>
      <c r="S28" s="3">
        <f t="shared" si="5"/>
        <v>1.1838565022421526</v>
      </c>
      <c r="T28" s="3">
        <f t="shared" si="6"/>
        <v>3.3295964125560538</v>
      </c>
    </row>
    <row r="29" spans="1:20" ht="13.5">
      <c r="A29" s="1" t="s">
        <v>52</v>
      </c>
      <c r="B29" t="s">
        <v>70</v>
      </c>
      <c r="C29">
        <v>28</v>
      </c>
      <c r="D29" s="3">
        <f t="shared" si="3"/>
        <v>3.0948616600790517</v>
      </c>
      <c r="E29">
        <v>10</v>
      </c>
      <c r="F29">
        <v>4</v>
      </c>
      <c r="G29">
        <v>0</v>
      </c>
      <c r="H29">
        <v>0</v>
      </c>
      <c r="I29" s="2">
        <f t="shared" si="4"/>
        <v>0.7142857142857143</v>
      </c>
      <c r="J29" s="7">
        <v>168.66666666666666</v>
      </c>
      <c r="K29">
        <v>4</v>
      </c>
      <c r="L29">
        <v>156</v>
      </c>
      <c r="M29">
        <v>152</v>
      </c>
      <c r="N29">
        <v>46</v>
      </c>
      <c r="O29">
        <v>6</v>
      </c>
      <c r="P29">
        <v>13</v>
      </c>
      <c r="Q29">
        <v>59</v>
      </c>
      <c r="R29">
        <v>58</v>
      </c>
      <c r="S29" s="3">
        <f t="shared" si="5"/>
        <v>1.1976284584980237</v>
      </c>
      <c r="T29" s="3">
        <f t="shared" si="6"/>
        <v>8.110671936758893</v>
      </c>
    </row>
    <row r="30" spans="1:20" ht="13.5">
      <c r="A30" s="1" t="s">
        <v>56</v>
      </c>
      <c r="B30" t="s">
        <v>82</v>
      </c>
      <c r="C30">
        <v>19</v>
      </c>
      <c r="D30" s="3">
        <f t="shared" si="3"/>
        <v>3.272727272727273</v>
      </c>
      <c r="E30">
        <v>4</v>
      </c>
      <c r="F30">
        <v>8</v>
      </c>
      <c r="G30">
        <v>0</v>
      </c>
      <c r="H30">
        <v>0</v>
      </c>
      <c r="I30" s="2">
        <f t="shared" si="4"/>
        <v>0.3333333333333333</v>
      </c>
      <c r="J30" s="7">
        <v>110</v>
      </c>
      <c r="K30">
        <v>1</v>
      </c>
      <c r="L30">
        <v>113</v>
      </c>
      <c r="M30">
        <v>44</v>
      </c>
      <c r="N30">
        <v>19</v>
      </c>
      <c r="O30">
        <v>1</v>
      </c>
      <c r="P30">
        <v>9</v>
      </c>
      <c r="Q30">
        <v>43</v>
      </c>
      <c r="R30">
        <v>40</v>
      </c>
      <c r="S30" s="3">
        <f t="shared" si="5"/>
        <v>1.2</v>
      </c>
      <c r="T30" s="3">
        <f t="shared" si="6"/>
        <v>3.6</v>
      </c>
    </row>
    <row r="31" spans="1:20" ht="13.5">
      <c r="A31" s="1" t="s">
        <v>53</v>
      </c>
      <c r="B31" t="s">
        <v>100</v>
      </c>
      <c r="C31">
        <v>33</v>
      </c>
      <c r="D31" s="3">
        <f t="shared" si="3"/>
        <v>1.7142857142857142</v>
      </c>
      <c r="E31">
        <v>2</v>
      </c>
      <c r="F31">
        <v>2</v>
      </c>
      <c r="G31">
        <v>0</v>
      </c>
      <c r="H31">
        <v>2</v>
      </c>
      <c r="I31" s="2">
        <f t="shared" si="4"/>
        <v>0.5</v>
      </c>
      <c r="J31" s="7">
        <v>63</v>
      </c>
      <c r="K31">
        <v>0</v>
      </c>
      <c r="L31">
        <v>49</v>
      </c>
      <c r="M31">
        <v>21</v>
      </c>
      <c r="N31">
        <v>5</v>
      </c>
      <c r="O31">
        <v>2</v>
      </c>
      <c r="P31">
        <v>3</v>
      </c>
      <c r="Q31">
        <v>12</v>
      </c>
      <c r="R31">
        <v>12</v>
      </c>
      <c r="S31" s="3">
        <f t="shared" si="5"/>
        <v>0.8571428571428571</v>
      </c>
      <c r="T31" s="3">
        <f t="shared" si="6"/>
        <v>3</v>
      </c>
    </row>
    <row r="32" spans="1:20" ht="13.5">
      <c r="A32" s="1" t="s">
        <v>53</v>
      </c>
      <c r="B32" t="s">
        <v>99</v>
      </c>
      <c r="C32">
        <v>38</v>
      </c>
      <c r="D32" s="3">
        <f t="shared" si="3"/>
        <v>2.1204188481675392</v>
      </c>
      <c r="E32">
        <v>4</v>
      </c>
      <c r="F32">
        <v>1</v>
      </c>
      <c r="G32">
        <v>0</v>
      </c>
      <c r="H32">
        <v>4</v>
      </c>
      <c r="I32" s="2">
        <f t="shared" si="4"/>
        <v>0.8</v>
      </c>
      <c r="J32" s="7">
        <v>63.666666666666664</v>
      </c>
      <c r="K32">
        <v>0</v>
      </c>
      <c r="L32">
        <v>46</v>
      </c>
      <c r="M32">
        <v>23</v>
      </c>
      <c r="N32">
        <v>11</v>
      </c>
      <c r="O32">
        <v>2</v>
      </c>
      <c r="P32">
        <v>3</v>
      </c>
      <c r="Q32">
        <v>16</v>
      </c>
      <c r="R32">
        <v>15</v>
      </c>
      <c r="S32" s="3">
        <f t="shared" si="5"/>
        <v>0.8952879581151832</v>
      </c>
      <c r="T32" s="3">
        <f t="shared" si="6"/>
        <v>3.25130890052356</v>
      </c>
    </row>
    <row r="33" spans="1:20" ht="13.5">
      <c r="A33" s="1" t="s">
        <v>53</v>
      </c>
      <c r="B33" t="s">
        <v>152</v>
      </c>
      <c r="C33">
        <v>36</v>
      </c>
      <c r="D33" s="3">
        <f t="shared" si="3"/>
        <v>2.7341772151898733</v>
      </c>
      <c r="E33">
        <v>9</v>
      </c>
      <c r="F33">
        <v>2</v>
      </c>
      <c r="G33">
        <v>0</v>
      </c>
      <c r="H33">
        <v>3</v>
      </c>
      <c r="I33" s="2">
        <f t="shared" si="4"/>
        <v>0.8181818181818182</v>
      </c>
      <c r="J33" s="7">
        <v>52.666666666666664</v>
      </c>
      <c r="K33">
        <v>0</v>
      </c>
      <c r="L33">
        <v>50</v>
      </c>
      <c r="M33">
        <v>18</v>
      </c>
      <c r="N33">
        <v>14</v>
      </c>
      <c r="O33">
        <v>2</v>
      </c>
      <c r="P33">
        <v>1</v>
      </c>
      <c r="Q33">
        <v>16</v>
      </c>
      <c r="R33">
        <v>16</v>
      </c>
      <c r="S33" s="3">
        <f t="shared" si="5"/>
        <v>1.2151898734177216</v>
      </c>
      <c r="T33" s="3">
        <f t="shared" si="6"/>
        <v>3.0759493670886076</v>
      </c>
    </row>
    <row r="34" spans="1:20" ht="13.5">
      <c r="A34" s="1" t="s">
        <v>84</v>
      </c>
      <c r="B34" t="s">
        <v>101</v>
      </c>
      <c r="C34">
        <v>41</v>
      </c>
      <c r="D34" s="3">
        <f t="shared" si="3"/>
        <v>4.35</v>
      </c>
      <c r="E34">
        <v>7</v>
      </c>
      <c r="F34">
        <v>6</v>
      </c>
      <c r="G34">
        <v>2</v>
      </c>
      <c r="H34">
        <v>1</v>
      </c>
      <c r="I34" s="2">
        <f t="shared" si="4"/>
        <v>0.5384615384615384</v>
      </c>
      <c r="J34" s="7">
        <v>60</v>
      </c>
      <c r="K34">
        <v>0</v>
      </c>
      <c r="L34">
        <v>72</v>
      </c>
      <c r="M34">
        <v>19</v>
      </c>
      <c r="N34">
        <v>9</v>
      </c>
      <c r="O34">
        <v>1</v>
      </c>
      <c r="P34">
        <v>8</v>
      </c>
      <c r="Q34">
        <v>29</v>
      </c>
      <c r="R34">
        <v>29</v>
      </c>
      <c r="S34" s="3">
        <f t="shared" si="5"/>
        <v>1.35</v>
      </c>
      <c r="T34" s="3">
        <f t="shared" si="6"/>
        <v>2.8499999999999996</v>
      </c>
    </row>
    <row r="35" spans="1:20" ht="13.5">
      <c r="A35" s="1" t="s">
        <v>54</v>
      </c>
      <c r="B35" t="s">
        <v>73</v>
      </c>
      <c r="C35">
        <v>33</v>
      </c>
      <c r="D35" s="3">
        <f t="shared" si="3"/>
        <v>2.7870967741935484</v>
      </c>
      <c r="E35">
        <v>3</v>
      </c>
      <c r="F35">
        <v>4</v>
      </c>
      <c r="G35">
        <v>1</v>
      </c>
      <c r="H35">
        <v>3</v>
      </c>
      <c r="I35" s="2">
        <f t="shared" si="4"/>
        <v>0.42857142857142855</v>
      </c>
      <c r="J35" s="7">
        <v>51.666666666666664</v>
      </c>
      <c r="K35">
        <v>0</v>
      </c>
      <c r="L35">
        <v>45</v>
      </c>
      <c r="M35">
        <v>36</v>
      </c>
      <c r="N35">
        <v>8</v>
      </c>
      <c r="O35">
        <v>0</v>
      </c>
      <c r="P35">
        <v>5</v>
      </c>
      <c r="Q35">
        <v>17</v>
      </c>
      <c r="R35">
        <v>16</v>
      </c>
      <c r="S35" s="3">
        <f t="shared" si="5"/>
        <v>1.0258064516129033</v>
      </c>
      <c r="T35" s="3">
        <f t="shared" si="6"/>
        <v>6.270967741935484</v>
      </c>
    </row>
    <row r="36" spans="1:20" ht="13.5">
      <c r="A36" s="1" t="s">
        <v>55</v>
      </c>
      <c r="B36" t="s">
        <v>80</v>
      </c>
      <c r="C36">
        <v>43</v>
      </c>
      <c r="D36" s="3">
        <f t="shared" si="3"/>
        <v>1.1052631578947367</v>
      </c>
      <c r="E36">
        <v>4</v>
      </c>
      <c r="F36">
        <v>1</v>
      </c>
      <c r="G36">
        <v>33</v>
      </c>
      <c r="H36">
        <v>3</v>
      </c>
      <c r="I36" s="2">
        <f t="shared" si="4"/>
        <v>0.8</v>
      </c>
      <c r="J36" s="7">
        <v>57</v>
      </c>
      <c r="K36">
        <v>0</v>
      </c>
      <c r="L36">
        <v>36</v>
      </c>
      <c r="M36">
        <v>46</v>
      </c>
      <c r="N36">
        <v>11</v>
      </c>
      <c r="O36">
        <v>1</v>
      </c>
      <c r="P36">
        <v>1</v>
      </c>
      <c r="Q36">
        <v>8</v>
      </c>
      <c r="R36">
        <v>7</v>
      </c>
      <c r="S36" s="3">
        <f t="shared" si="5"/>
        <v>0.8245614035087719</v>
      </c>
      <c r="T36" s="3">
        <f t="shared" si="6"/>
        <v>7.263157894736842</v>
      </c>
    </row>
    <row r="37" spans="1:20" ht="13.5">
      <c r="A37" s="1" t="s">
        <v>51</v>
      </c>
      <c r="B37" t="s">
        <v>83</v>
      </c>
      <c r="C37" s="11" t="s">
        <v>75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51</v>
      </c>
      <c r="B38" t="s">
        <v>72</v>
      </c>
      <c r="C38">
        <v>16</v>
      </c>
      <c r="D38" s="3">
        <f t="shared" si="3"/>
        <v>5.2875000000000005</v>
      </c>
      <c r="E38">
        <v>1</v>
      </c>
      <c r="F38">
        <v>5</v>
      </c>
      <c r="G38">
        <v>0</v>
      </c>
      <c r="H38">
        <v>0</v>
      </c>
      <c r="I38" s="2">
        <f t="shared" si="4"/>
        <v>0.16666666666666666</v>
      </c>
      <c r="J38" s="7">
        <v>80</v>
      </c>
      <c r="K38">
        <v>0</v>
      </c>
      <c r="L38">
        <v>92</v>
      </c>
      <c r="M38">
        <v>22</v>
      </c>
      <c r="N38">
        <v>18</v>
      </c>
      <c r="O38">
        <v>2</v>
      </c>
      <c r="P38">
        <v>10</v>
      </c>
      <c r="Q38">
        <v>48</v>
      </c>
      <c r="R38">
        <v>47</v>
      </c>
      <c r="S38" s="3">
        <f t="shared" si="5"/>
        <v>1.375</v>
      </c>
      <c r="T38" s="3">
        <f t="shared" si="6"/>
        <v>2.475</v>
      </c>
    </row>
    <row r="39" spans="1:20" ht="13.5">
      <c r="A39" s="1" t="s">
        <v>51</v>
      </c>
      <c r="B39" t="s">
        <v>104</v>
      </c>
      <c r="C39" s="11" t="s">
        <v>75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51</v>
      </c>
      <c r="B40" t="s">
        <v>102</v>
      </c>
      <c r="C40" s="11" t="s">
        <v>75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6">
    <mergeCell ref="C39:T39"/>
    <mergeCell ref="C40:T40"/>
    <mergeCell ref="C19:R19"/>
    <mergeCell ref="C20:R20"/>
    <mergeCell ref="C21:R21"/>
    <mergeCell ref="C37:T37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3" width="5.25390625" style="0" bestFit="1" customWidth="1"/>
    <col min="4" max="4" width="5.50390625" style="0" bestFit="1" customWidth="1"/>
    <col min="5" max="9" width="5.25390625" style="0" bestFit="1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153</v>
      </c>
      <c r="C2">
        <v>144</v>
      </c>
      <c r="D2" s="2">
        <f aca="true" t="shared" si="0" ref="D2:D21">F2/E2</f>
        <v>0.26939655172413796</v>
      </c>
      <c r="E2">
        <v>464</v>
      </c>
      <c r="F2">
        <v>125</v>
      </c>
      <c r="G2">
        <v>4</v>
      </c>
      <c r="H2">
        <v>26</v>
      </c>
      <c r="I2" s="2">
        <f aca="true" t="shared" si="1" ref="I2:I21">(F2+J2)/(E2+J2+M2)</f>
        <v>0.3192771084337349</v>
      </c>
      <c r="J2">
        <v>34</v>
      </c>
      <c r="K2">
        <v>35</v>
      </c>
      <c r="L2">
        <v>0</v>
      </c>
      <c r="M2">
        <v>0</v>
      </c>
      <c r="N2">
        <v>32</v>
      </c>
      <c r="O2">
        <v>2</v>
      </c>
      <c r="P2" s="2">
        <v>0.206</v>
      </c>
      <c r="Q2" s="2">
        <v>0.407</v>
      </c>
      <c r="R2" s="2">
        <f aca="true" t="shared" si="2" ref="R2:R21">I2+Q2</f>
        <v>0.7262771084337349</v>
      </c>
    </row>
    <row r="3" spans="1:18" ht="13.5">
      <c r="A3">
        <v>2</v>
      </c>
      <c r="B3" t="s">
        <v>90</v>
      </c>
      <c r="C3">
        <v>142</v>
      </c>
      <c r="D3" s="2">
        <f t="shared" si="0"/>
        <v>0.29772727272727273</v>
      </c>
      <c r="E3">
        <v>440</v>
      </c>
      <c r="F3">
        <v>131</v>
      </c>
      <c r="G3">
        <v>6</v>
      </c>
      <c r="H3">
        <v>45</v>
      </c>
      <c r="I3" s="2">
        <f t="shared" si="1"/>
        <v>0.3494736842105263</v>
      </c>
      <c r="J3">
        <v>35</v>
      </c>
      <c r="K3">
        <v>30</v>
      </c>
      <c r="L3">
        <v>5</v>
      </c>
      <c r="M3">
        <v>0</v>
      </c>
      <c r="N3">
        <v>34</v>
      </c>
      <c r="O3">
        <v>2</v>
      </c>
      <c r="P3" s="2">
        <v>0.322</v>
      </c>
      <c r="Q3" s="2">
        <v>0.461</v>
      </c>
      <c r="R3" s="2">
        <f t="shared" si="2"/>
        <v>0.8104736842105263</v>
      </c>
    </row>
    <row r="4" spans="1:18" ht="13.5">
      <c r="A4">
        <v>3</v>
      </c>
      <c r="B4" t="s">
        <v>97</v>
      </c>
      <c r="C4">
        <v>144</v>
      </c>
      <c r="D4" s="2">
        <f t="shared" si="0"/>
        <v>0.23853211009174313</v>
      </c>
      <c r="E4">
        <v>436</v>
      </c>
      <c r="F4">
        <v>104</v>
      </c>
      <c r="G4">
        <v>1</v>
      </c>
      <c r="H4">
        <v>35</v>
      </c>
      <c r="I4" s="2">
        <f t="shared" si="1"/>
        <v>0.2959830866807611</v>
      </c>
      <c r="J4">
        <v>36</v>
      </c>
      <c r="K4">
        <v>46</v>
      </c>
      <c r="L4">
        <v>0</v>
      </c>
      <c r="M4">
        <v>1</v>
      </c>
      <c r="N4">
        <v>12</v>
      </c>
      <c r="O4">
        <v>8</v>
      </c>
      <c r="P4" s="2">
        <v>0.261</v>
      </c>
      <c r="Q4" s="2">
        <v>0.312</v>
      </c>
      <c r="R4" s="2">
        <f t="shared" si="2"/>
        <v>0.6079830866807612</v>
      </c>
    </row>
    <row r="5" spans="1:18" ht="13.5">
      <c r="A5">
        <v>4</v>
      </c>
      <c r="B5" t="s">
        <v>154</v>
      </c>
      <c r="C5">
        <v>140</v>
      </c>
      <c r="D5" s="2">
        <f t="shared" si="0"/>
        <v>0.23155737704918034</v>
      </c>
      <c r="E5">
        <v>488</v>
      </c>
      <c r="F5">
        <v>113</v>
      </c>
      <c r="G5">
        <v>26</v>
      </c>
      <c r="H5">
        <v>75</v>
      </c>
      <c r="I5" s="2">
        <f t="shared" si="1"/>
        <v>0.25595238095238093</v>
      </c>
      <c r="J5">
        <v>16</v>
      </c>
      <c r="K5">
        <v>75</v>
      </c>
      <c r="L5">
        <v>0</v>
      </c>
      <c r="M5">
        <v>0</v>
      </c>
      <c r="N5">
        <v>16</v>
      </c>
      <c r="O5">
        <v>20</v>
      </c>
      <c r="P5" s="2">
        <v>0.234</v>
      </c>
      <c r="Q5" s="2">
        <v>0.422</v>
      </c>
      <c r="R5" s="2">
        <f t="shared" si="2"/>
        <v>0.6779523809523809</v>
      </c>
    </row>
    <row r="6" spans="1:18" ht="13.5">
      <c r="A6">
        <v>5</v>
      </c>
      <c r="B6" t="s">
        <v>155</v>
      </c>
      <c r="C6">
        <v>144</v>
      </c>
      <c r="D6" s="2">
        <f t="shared" si="0"/>
        <v>0.26785714285714285</v>
      </c>
      <c r="E6">
        <v>448</v>
      </c>
      <c r="F6">
        <v>120</v>
      </c>
      <c r="G6">
        <v>8</v>
      </c>
      <c r="H6">
        <v>45</v>
      </c>
      <c r="I6" s="2">
        <f t="shared" si="1"/>
        <v>0.2775330396475771</v>
      </c>
      <c r="J6">
        <v>6</v>
      </c>
      <c r="K6">
        <v>38</v>
      </c>
      <c r="L6">
        <v>0</v>
      </c>
      <c r="M6">
        <v>0</v>
      </c>
      <c r="N6">
        <v>8</v>
      </c>
      <c r="O6">
        <v>2</v>
      </c>
      <c r="P6" s="2">
        <v>0.3</v>
      </c>
      <c r="Q6" s="2">
        <v>0.415</v>
      </c>
      <c r="R6" s="2">
        <f t="shared" si="2"/>
        <v>0.6925330396475771</v>
      </c>
    </row>
    <row r="7" spans="1:18" ht="13.5">
      <c r="A7">
        <v>6</v>
      </c>
      <c r="B7" t="s">
        <v>76</v>
      </c>
      <c r="C7">
        <v>144</v>
      </c>
      <c r="D7" s="2">
        <f t="shared" si="0"/>
        <v>0.25721153846153844</v>
      </c>
      <c r="E7">
        <v>416</v>
      </c>
      <c r="F7">
        <v>107</v>
      </c>
      <c r="G7">
        <v>5</v>
      </c>
      <c r="H7">
        <v>40</v>
      </c>
      <c r="I7" s="2">
        <f t="shared" si="1"/>
        <v>0.2857142857142857</v>
      </c>
      <c r="J7">
        <v>17</v>
      </c>
      <c r="K7">
        <v>53</v>
      </c>
      <c r="L7">
        <v>9</v>
      </c>
      <c r="M7">
        <v>1</v>
      </c>
      <c r="N7">
        <v>6</v>
      </c>
      <c r="O7">
        <v>2</v>
      </c>
      <c r="P7" s="2">
        <v>0.293</v>
      </c>
      <c r="Q7" s="2">
        <v>0.346</v>
      </c>
      <c r="R7" s="2">
        <f t="shared" si="2"/>
        <v>0.6317142857142857</v>
      </c>
    </row>
    <row r="8" spans="1:18" ht="13.5">
      <c r="A8">
        <v>7</v>
      </c>
      <c r="B8" t="s">
        <v>156</v>
      </c>
      <c r="C8">
        <v>143</v>
      </c>
      <c r="D8" s="2">
        <f t="shared" si="0"/>
        <v>0.225</v>
      </c>
      <c r="E8">
        <v>360</v>
      </c>
      <c r="F8">
        <v>81</v>
      </c>
      <c r="G8">
        <v>1</v>
      </c>
      <c r="H8">
        <v>30</v>
      </c>
      <c r="I8" s="2">
        <f t="shared" si="1"/>
        <v>0.27154046997389036</v>
      </c>
      <c r="J8">
        <v>23</v>
      </c>
      <c r="K8">
        <v>32</v>
      </c>
      <c r="L8">
        <v>9</v>
      </c>
      <c r="M8">
        <v>0</v>
      </c>
      <c r="N8">
        <v>14</v>
      </c>
      <c r="O8">
        <v>9</v>
      </c>
      <c r="P8" s="2">
        <v>0.27</v>
      </c>
      <c r="Q8" s="2">
        <v>0.286</v>
      </c>
      <c r="R8" s="2">
        <f t="shared" si="2"/>
        <v>0.5575404699738904</v>
      </c>
    </row>
    <row r="9" spans="1:18" ht="13.5">
      <c r="A9">
        <v>8</v>
      </c>
      <c r="B9" t="s">
        <v>157</v>
      </c>
      <c r="C9">
        <v>144</v>
      </c>
      <c r="D9" s="2">
        <f t="shared" si="0"/>
        <v>0.25205479452054796</v>
      </c>
      <c r="E9">
        <v>365</v>
      </c>
      <c r="F9">
        <v>92</v>
      </c>
      <c r="G9">
        <v>2</v>
      </c>
      <c r="H9">
        <v>27</v>
      </c>
      <c r="I9" s="2">
        <f t="shared" si="1"/>
        <v>0.27320954907161804</v>
      </c>
      <c r="J9">
        <v>11</v>
      </c>
      <c r="K9">
        <v>29</v>
      </c>
      <c r="L9">
        <v>7</v>
      </c>
      <c r="M9">
        <v>1</v>
      </c>
      <c r="N9">
        <v>13</v>
      </c>
      <c r="O9">
        <v>18</v>
      </c>
      <c r="P9" s="2">
        <v>0.238</v>
      </c>
      <c r="Q9" s="2">
        <v>0.321</v>
      </c>
      <c r="R9" s="2">
        <f t="shared" si="2"/>
        <v>0.594209549071618</v>
      </c>
    </row>
    <row r="10" spans="1:18" ht="13.5">
      <c r="A10" s="1" t="s">
        <v>34</v>
      </c>
      <c r="B10" t="s">
        <v>158</v>
      </c>
      <c r="C10">
        <v>68</v>
      </c>
      <c r="D10" s="2">
        <f t="shared" si="0"/>
        <v>0.3170731707317073</v>
      </c>
      <c r="E10">
        <v>82</v>
      </c>
      <c r="F10">
        <v>26</v>
      </c>
      <c r="G10">
        <v>0</v>
      </c>
      <c r="H10">
        <v>12</v>
      </c>
      <c r="I10" s="2">
        <f t="shared" si="1"/>
        <v>0.3563218390804598</v>
      </c>
      <c r="J10">
        <v>5</v>
      </c>
      <c r="K10">
        <v>6</v>
      </c>
      <c r="L10">
        <v>1</v>
      </c>
      <c r="M10">
        <v>0</v>
      </c>
      <c r="N10">
        <v>3</v>
      </c>
      <c r="O10">
        <v>2</v>
      </c>
      <c r="P10" s="2">
        <v>0.364</v>
      </c>
      <c r="Q10" s="2">
        <v>0.451</v>
      </c>
      <c r="R10" s="2">
        <f t="shared" si="2"/>
        <v>0.8073218390804597</v>
      </c>
    </row>
    <row r="11" spans="1:18" ht="13.5">
      <c r="A11" s="1" t="s">
        <v>1</v>
      </c>
      <c r="B11" t="s">
        <v>159</v>
      </c>
      <c r="C11">
        <v>64</v>
      </c>
      <c r="D11" s="2">
        <f t="shared" si="0"/>
        <v>0.3333333333333333</v>
      </c>
      <c r="E11">
        <v>51</v>
      </c>
      <c r="F11">
        <v>17</v>
      </c>
      <c r="G11">
        <v>0</v>
      </c>
      <c r="H11">
        <v>10</v>
      </c>
      <c r="I11" s="2">
        <f t="shared" si="1"/>
        <v>0.38181818181818183</v>
      </c>
      <c r="J11">
        <v>4</v>
      </c>
      <c r="K11">
        <v>3</v>
      </c>
      <c r="L11">
        <v>1</v>
      </c>
      <c r="M11">
        <v>0</v>
      </c>
      <c r="N11">
        <v>1</v>
      </c>
      <c r="O11">
        <v>2</v>
      </c>
      <c r="P11" s="2">
        <v>0.571</v>
      </c>
      <c r="Q11" s="2">
        <v>0.451</v>
      </c>
      <c r="R11" s="2">
        <f t="shared" si="2"/>
        <v>0.8328181818181819</v>
      </c>
    </row>
    <row r="12" spans="1:18" ht="13.5">
      <c r="A12" s="1" t="s">
        <v>1</v>
      </c>
      <c r="B12" t="s">
        <v>66</v>
      </c>
      <c r="C12">
        <v>90</v>
      </c>
      <c r="D12" s="2">
        <f t="shared" si="0"/>
        <v>0.21904761904761905</v>
      </c>
      <c r="E12">
        <v>105</v>
      </c>
      <c r="F12">
        <v>23</v>
      </c>
      <c r="G12">
        <v>0</v>
      </c>
      <c r="H12">
        <v>9</v>
      </c>
      <c r="I12" s="2">
        <f t="shared" si="1"/>
        <v>0.24074074074074073</v>
      </c>
      <c r="J12">
        <v>3</v>
      </c>
      <c r="K12">
        <v>14</v>
      </c>
      <c r="L12">
        <v>2</v>
      </c>
      <c r="M12">
        <v>0</v>
      </c>
      <c r="N12">
        <v>0</v>
      </c>
      <c r="O12">
        <v>0</v>
      </c>
      <c r="P12" s="2">
        <v>0.259</v>
      </c>
      <c r="Q12" s="2">
        <v>0.324</v>
      </c>
      <c r="R12" s="2">
        <f t="shared" si="2"/>
        <v>0.5647407407407408</v>
      </c>
    </row>
    <row r="13" spans="1:18" ht="13.5">
      <c r="A13" s="1" t="s">
        <v>1</v>
      </c>
      <c r="B13" t="s">
        <v>65</v>
      </c>
      <c r="C13">
        <v>80</v>
      </c>
      <c r="D13" s="2">
        <f t="shared" si="0"/>
        <v>0.2727272727272727</v>
      </c>
      <c r="E13">
        <v>44</v>
      </c>
      <c r="F13">
        <v>12</v>
      </c>
      <c r="G13">
        <v>0</v>
      </c>
      <c r="H13">
        <v>4</v>
      </c>
      <c r="I13" s="2">
        <f t="shared" si="1"/>
        <v>0.28888888888888886</v>
      </c>
      <c r="J13">
        <v>1</v>
      </c>
      <c r="K13">
        <v>5</v>
      </c>
      <c r="L13">
        <v>0</v>
      </c>
      <c r="M13">
        <v>0</v>
      </c>
      <c r="N13">
        <v>0</v>
      </c>
      <c r="O13">
        <v>1</v>
      </c>
      <c r="P13" s="2">
        <v>0.333</v>
      </c>
      <c r="Q13" s="2">
        <v>0.318</v>
      </c>
      <c r="R13" s="2">
        <f t="shared" si="2"/>
        <v>0.6068888888888888</v>
      </c>
    </row>
    <row r="14" spans="1:18" ht="13.5">
      <c r="A14" s="1" t="s">
        <v>1</v>
      </c>
      <c r="B14" t="s">
        <v>160</v>
      </c>
      <c r="C14">
        <v>127</v>
      </c>
      <c r="D14" s="2">
        <f t="shared" si="0"/>
        <v>0.22932330827067668</v>
      </c>
      <c r="E14">
        <v>266</v>
      </c>
      <c r="F14">
        <v>61</v>
      </c>
      <c r="G14">
        <v>24</v>
      </c>
      <c r="H14">
        <v>45</v>
      </c>
      <c r="I14" s="2">
        <f t="shared" si="1"/>
        <v>0.26523297491039427</v>
      </c>
      <c r="J14">
        <v>13</v>
      </c>
      <c r="K14">
        <v>36</v>
      </c>
      <c r="L14">
        <v>0</v>
      </c>
      <c r="M14">
        <v>0</v>
      </c>
      <c r="N14">
        <v>4</v>
      </c>
      <c r="O14">
        <v>5</v>
      </c>
      <c r="P14" s="2">
        <v>0.289</v>
      </c>
      <c r="Q14" s="2">
        <v>0.56</v>
      </c>
      <c r="R14" s="2">
        <f t="shared" si="2"/>
        <v>0.8252329749103944</v>
      </c>
    </row>
    <row r="15" spans="1:18" ht="13.5">
      <c r="A15" s="1" t="s">
        <v>1</v>
      </c>
      <c r="B15" t="s">
        <v>96</v>
      </c>
      <c r="C15">
        <v>48</v>
      </c>
      <c r="D15" s="2">
        <f t="shared" si="0"/>
        <v>0.24561403508771928</v>
      </c>
      <c r="E15">
        <v>57</v>
      </c>
      <c r="F15">
        <v>14</v>
      </c>
      <c r="G15">
        <v>1</v>
      </c>
      <c r="H15">
        <v>5</v>
      </c>
      <c r="I15" s="2">
        <f t="shared" si="1"/>
        <v>0.30158730158730157</v>
      </c>
      <c r="J15">
        <v>5</v>
      </c>
      <c r="K15">
        <v>10</v>
      </c>
      <c r="L15">
        <v>1</v>
      </c>
      <c r="M15">
        <v>1</v>
      </c>
      <c r="N15">
        <v>0</v>
      </c>
      <c r="O15">
        <v>1</v>
      </c>
      <c r="P15" s="2">
        <v>0.182</v>
      </c>
      <c r="Q15" s="2">
        <v>0.333</v>
      </c>
      <c r="R15" s="2">
        <f t="shared" si="2"/>
        <v>0.6345873015873016</v>
      </c>
    </row>
    <row r="16" spans="1:18" ht="13.5">
      <c r="A16" s="1" t="s">
        <v>1</v>
      </c>
      <c r="B16" t="s">
        <v>64</v>
      </c>
      <c r="C16">
        <v>125</v>
      </c>
      <c r="D16" s="2">
        <f t="shared" si="0"/>
        <v>0.25925925925925924</v>
      </c>
      <c r="E16">
        <v>189</v>
      </c>
      <c r="F16">
        <v>49</v>
      </c>
      <c r="G16">
        <v>5</v>
      </c>
      <c r="H16">
        <v>14</v>
      </c>
      <c r="I16" s="2">
        <f t="shared" si="1"/>
        <v>0.3</v>
      </c>
      <c r="J16">
        <v>11</v>
      </c>
      <c r="K16">
        <v>27</v>
      </c>
      <c r="L16">
        <v>7</v>
      </c>
      <c r="M16">
        <v>0</v>
      </c>
      <c r="N16">
        <v>2</v>
      </c>
      <c r="O16">
        <v>3</v>
      </c>
      <c r="P16" s="2">
        <v>0.269</v>
      </c>
      <c r="Q16" s="2">
        <v>0.402</v>
      </c>
      <c r="R16" s="2">
        <f t="shared" si="2"/>
        <v>0.702</v>
      </c>
    </row>
    <row r="17" spans="1:18" ht="13.5">
      <c r="A17" s="1" t="s">
        <v>1</v>
      </c>
      <c r="B17" t="s">
        <v>91</v>
      </c>
      <c r="C17">
        <v>128</v>
      </c>
      <c r="D17" s="2">
        <f t="shared" si="0"/>
        <v>0.27734375</v>
      </c>
      <c r="E17">
        <v>256</v>
      </c>
      <c r="F17">
        <v>71</v>
      </c>
      <c r="G17">
        <v>10</v>
      </c>
      <c r="H17">
        <v>35</v>
      </c>
      <c r="I17" s="2">
        <f t="shared" si="1"/>
        <v>0.2981132075471698</v>
      </c>
      <c r="J17">
        <v>8</v>
      </c>
      <c r="K17">
        <v>25</v>
      </c>
      <c r="L17">
        <v>0</v>
      </c>
      <c r="M17">
        <v>1</v>
      </c>
      <c r="N17">
        <v>2</v>
      </c>
      <c r="O17">
        <v>4</v>
      </c>
      <c r="P17" s="2">
        <v>0.324</v>
      </c>
      <c r="Q17" s="2">
        <v>0.438</v>
      </c>
      <c r="R17" s="2">
        <f t="shared" si="2"/>
        <v>0.7361132075471698</v>
      </c>
    </row>
    <row r="18" spans="1:18" ht="13.5">
      <c r="A18" s="1" t="s">
        <v>51</v>
      </c>
      <c r="B18" t="s">
        <v>81</v>
      </c>
      <c r="C18" s="11" t="s">
        <v>74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51</v>
      </c>
      <c r="B19" t="s">
        <v>78</v>
      </c>
      <c r="C19" s="11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51</v>
      </c>
      <c r="B20" t="s">
        <v>68</v>
      </c>
      <c r="C20" s="11" t="s">
        <v>74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51</v>
      </c>
      <c r="B21" t="s">
        <v>67</v>
      </c>
      <c r="C21">
        <v>52</v>
      </c>
      <c r="D21" s="2">
        <f t="shared" si="0"/>
        <v>0.21212121212121213</v>
      </c>
      <c r="E21">
        <v>66</v>
      </c>
      <c r="F21">
        <v>14</v>
      </c>
      <c r="G21">
        <v>1</v>
      </c>
      <c r="H21">
        <v>5</v>
      </c>
      <c r="I21" s="2">
        <f t="shared" si="1"/>
        <v>0.2463768115942029</v>
      </c>
      <c r="J21">
        <v>3</v>
      </c>
      <c r="K21">
        <v>9</v>
      </c>
      <c r="L21">
        <v>1</v>
      </c>
      <c r="M21">
        <v>0</v>
      </c>
      <c r="N21">
        <v>0</v>
      </c>
      <c r="O21">
        <v>0</v>
      </c>
      <c r="P21" s="2">
        <v>0.235</v>
      </c>
      <c r="Q21" s="2">
        <v>0.258</v>
      </c>
      <c r="R21" s="2">
        <f t="shared" si="2"/>
        <v>0.5043768115942029</v>
      </c>
    </row>
    <row r="22" spans="1:18" ht="13.5">
      <c r="A22" s="1"/>
      <c r="D22" s="2"/>
      <c r="I22" s="2"/>
      <c r="P22" s="2"/>
      <c r="Q22" s="2"/>
      <c r="R22" s="2"/>
    </row>
    <row r="23" spans="1:18" ht="13.5">
      <c r="A23" s="1"/>
      <c r="D23" s="2"/>
      <c r="I23" s="2"/>
      <c r="P23" s="2"/>
      <c r="Q23" s="2"/>
      <c r="R23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49</v>
      </c>
      <c r="T24" t="s">
        <v>50</v>
      </c>
    </row>
    <row r="25" spans="1:20" ht="13.5">
      <c r="A25" s="1" t="s">
        <v>52</v>
      </c>
      <c r="B25" t="s">
        <v>161</v>
      </c>
      <c r="C25">
        <v>29</v>
      </c>
      <c r="D25" s="3">
        <f aca="true" t="shared" si="3" ref="D25:D39">R25/J25*9</f>
        <v>2.7849650349650354</v>
      </c>
      <c r="E25">
        <v>11</v>
      </c>
      <c r="F25">
        <v>6</v>
      </c>
      <c r="G25">
        <v>0</v>
      </c>
      <c r="H25">
        <v>0</v>
      </c>
      <c r="I25" s="2">
        <f aca="true" t="shared" si="4" ref="I25:I39">E25/(E25+F25)</f>
        <v>0.6470588235294118</v>
      </c>
      <c r="J25" s="7">
        <v>190.66666666666666</v>
      </c>
      <c r="K25">
        <v>4</v>
      </c>
      <c r="L25">
        <v>178</v>
      </c>
      <c r="M25">
        <v>66</v>
      </c>
      <c r="N25">
        <v>23</v>
      </c>
      <c r="O25">
        <v>4</v>
      </c>
      <c r="P25">
        <v>9</v>
      </c>
      <c r="Q25">
        <v>61</v>
      </c>
      <c r="R25">
        <v>59</v>
      </c>
      <c r="S25" s="3">
        <f aca="true" t="shared" si="5" ref="S25:S39">(L25+N25)/J25</f>
        <v>1.0541958041958042</v>
      </c>
      <c r="T25" s="3">
        <f aca="true" t="shared" si="6" ref="T25:T39">M25/J25*9</f>
        <v>3.1153846153846154</v>
      </c>
    </row>
    <row r="26" spans="1:20" ht="13.5">
      <c r="A26" s="1" t="s">
        <v>52</v>
      </c>
      <c r="B26" t="s">
        <v>69</v>
      </c>
      <c r="C26">
        <v>29</v>
      </c>
      <c r="D26" s="3">
        <f t="shared" si="3"/>
        <v>3.951219512195122</v>
      </c>
      <c r="E26">
        <v>9</v>
      </c>
      <c r="F26">
        <v>11</v>
      </c>
      <c r="G26">
        <v>0</v>
      </c>
      <c r="H26">
        <v>0</v>
      </c>
      <c r="I26" s="2">
        <f t="shared" si="4"/>
        <v>0.45</v>
      </c>
      <c r="J26" s="7">
        <v>164</v>
      </c>
      <c r="K26">
        <v>4</v>
      </c>
      <c r="L26">
        <v>174</v>
      </c>
      <c r="M26">
        <v>64</v>
      </c>
      <c r="N26">
        <v>19</v>
      </c>
      <c r="O26">
        <v>5</v>
      </c>
      <c r="P26">
        <v>18</v>
      </c>
      <c r="Q26">
        <v>76</v>
      </c>
      <c r="R26">
        <v>72</v>
      </c>
      <c r="S26" s="3">
        <f t="shared" si="5"/>
        <v>1.1768292682926829</v>
      </c>
      <c r="T26" s="3">
        <f t="shared" si="6"/>
        <v>3.5121951219512195</v>
      </c>
    </row>
    <row r="27" spans="1:20" ht="13.5">
      <c r="A27" s="1" t="s">
        <v>52</v>
      </c>
      <c r="B27" t="s">
        <v>162</v>
      </c>
      <c r="C27">
        <v>28</v>
      </c>
      <c r="D27" s="3">
        <f t="shared" si="3"/>
        <v>2.8766355140186914</v>
      </c>
      <c r="E27">
        <v>9</v>
      </c>
      <c r="F27">
        <v>9</v>
      </c>
      <c r="G27">
        <v>0</v>
      </c>
      <c r="H27">
        <v>0</v>
      </c>
      <c r="I27" s="2">
        <f t="shared" si="4"/>
        <v>0.5</v>
      </c>
      <c r="J27" s="7">
        <v>178.33333333333334</v>
      </c>
      <c r="K27">
        <v>1</v>
      </c>
      <c r="L27">
        <v>153</v>
      </c>
      <c r="M27">
        <v>62</v>
      </c>
      <c r="N27">
        <v>28</v>
      </c>
      <c r="O27">
        <v>2</v>
      </c>
      <c r="P27">
        <v>9</v>
      </c>
      <c r="Q27">
        <v>57</v>
      </c>
      <c r="R27">
        <v>57</v>
      </c>
      <c r="S27" s="3">
        <f t="shared" si="5"/>
        <v>1.0149532710280373</v>
      </c>
      <c r="T27" s="3">
        <f t="shared" si="6"/>
        <v>3.1289719626168226</v>
      </c>
    </row>
    <row r="28" spans="1:20" ht="13.5">
      <c r="A28" s="1" t="s">
        <v>52</v>
      </c>
      <c r="B28" t="s">
        <v>72</v>
      </c>
      <c r="C28">
        <v>5</v>
      </c>
      <c r="D28" s="3">
        <f t="shared" si="3"/>
        <v>5.126582278481013</v>
      </c>
      <c r="E28">
        <v>2</v>
      </c>
      <c r="F28">
        <v>2</v>
      </c>
      <c r="G28">
        <v>0</v>
      </c>
      <c r="H28">
        <v>0</v>
      </c>
      <c r="I28" s="2">
        <f t="shared" si="4"/>
        <v>0.5</v>
      </c>
      <c r="J28" s="7">
        <v>26.333333333333332</v>
      </c>
      <c r="K28">
        <v>1</v>
      </c>
      <c r="L28">
        <v>30</v>
      </c>
      <c r="M28">
        <v>7</v>
      </c>
      <c r="N28">
        <v>6</v>
      </c>
      <c r="O28">
        <v>2</v>
      </c>
      <c r="P28">
        <v>2</v>
      </c>
      <c r="Q28">
        <v>16</v>
      </c>
      <c r="R28">
        <v>15</v>
      </c>
      <c r="S28" s="3">
        <f t="shared" si="5"/>
        <v>1.3670886075949367</v>
      </c>
      <c r="T28" s="3">
        <f t="shared" si="6"/>
        <v>2.3924050632911396</v>
      </c>
    </row>
    <row r="29" spans="1:20" ht="13.5">
      <c r="A29" s="1" t="s">
        <v>52</v>
      </c>
      <c r="B29" t="s">
        <v>71</v>
      </c>
      <c r="C29">
        <v>28</v>
      </c>
      <c r="D29" s="3">
        <f t="shared" si="3"/>
        <v>3.3214285714285716</v>
      </c>
      <c r="E29">
        <v>10</v>
      </c>
      <c r="F29">
        <v>10</v>
      </c>
      <c r="G29">
        <v>0</v>
      </c>
      <c r="H29">
        <v>0</v>
      </c>
      <c r="I29" s="2">
        <f t="shared" si="4"/>
        <v>0.5</v>
      </c>
      <c r="J29" s="7">
        <v>168</v>
      </c>
      <c r="K29">
        <v>3</v>
      </c>
      <c r="L29">
        <v>145</v>
      </c>
      <c r="M29">
        <v>122</v>
      </c>
      <c r="N29">
        <v>45</v>
      </c>
      <c r="O29">
        <v>8</v>
      </c>
      <c r="P29">
        <v>14</v>
      </c>
      <c r="Q29">
        <v>64</v>
      </c>
      <c r="R29">
        <v>62</v>
      </c>
      <c r="S29" s="3">
        <f t="shared" si="5"/>
        <v>1.130952380952381</v>
      </c>
      <c r="T29" s="3">
        <f t="shared" si="6"/>
        <v>6.535714285714286</v>
      </c>
    </row>
    <row r="30" spans="1:20" ht="13.5">
      <c r="A30" s="1" t="s">
        <v>53</v>
      </c>
      <c r="B30" t="s">
        <v>163</v>
      </c>
      <c r="C30">
        <v>46</v>
      </c>
      <c r="D30" s="3">
        <f t="shared" si="3"/>
        <v>5.449541284403669</v>
      </c>
      <c r="E30">
        <v>5</v>
      </c>
      <c r="F30">
        <v>8</v>
      </c>
      <c r="G30">
        <v>1</v>
      </c>
      <c r="H30">
        <v>6</v>
      </c>
      <c r="I30" s="2">
        <f t="shared" si="4"/>
        <v>0.38461538461538464</v>
      </c>
      <c r="J30" s="7">
        <v>72.66666666666667</v>
      </c>
      <c r="K30">
        <v>0</v>
      </c>
      <c r="L30">
        <v>77</v>
      </c>
      <c r="M30">
        <v>53</v>
      </c>
      <c r="N30">
        <v>12</v>
      </c>
      <c r="O30">
        <v>0</v>
      </c>
      <c r="P30">
        <v>14</v>
      </c>
      <c r="Q30">
        <v>45</v>
      </c>
      <c r="R30">
        <v>44</v>
      </c>
      <c r="S30" s="3">
        <f t="shared" si="5"/>
        <v>1.2247706422018347</v>
      </c>
      <c r="T30" s="3">
        <f t="shared" si="6"/>
        <v>6.564220183486238</v>
      </c>
    </row>
    <row r="31" spans="1:20" ht="13.5">
      <c r="A31" s="1" t="s">
        <v>53</v>
      </c>
      <c r="B31" t="s">
        <v>164</v>
      </c>
      <c r="C31">
        <v>41</v>
      </c>
      <c r="D31" s="3">
        <f t="shared" si="3"/>
        <v>4.125</v>
      </c>
      <c r="E31">
        <v>7</v>
      </c>
      <c r="F31">
        <v>3</v>
      </c>
      <c r="G31">
        <v>2</v>
      </c>
      <c r="H31">
        <v>4</v>
      </c>
      <c r="I31" s="2">
        <f t="shared" si="4"/>
        <v>0.7</v>
      </c>
      <c r="J31" s="7">
        <v>72</v>
      </c>
      <c r="K31">
        <v>0</v>
      </c>
      <c r="L31">
        <v>68</v>
      </c>
      <c r="M31">
        <v>26</v>
      </c>
      <c r="N31">
        <v>4</v>
      </c>
      <c r="O31">
        <v>1</v>
      </c>
      <c r="P31">
        <v>8</v>
      </c>
      <c r="Q31">
        <v>35</v>
      </c>
      <c r="R31">
        <v>33</v>
      </c>
      <c r="S31" s="3">
        <f t="shared" si="5"/>
        <v>1</v>
      </c>
      <c r="T31" s="3">
        <f t="shared" si="6"/>
        <v>3.25</v>
      </c>
    </row>
    <row r="32" spans="1:20" ht="13.5">
      <c r="A32" s="1" t="s">
        <v>53</v>
      </c>
      <c r="B32" t="s">
        <v>165</v>
      </c>
      <c r="C32">
        <v>37</v>
      </c>
      <c r="D32" s="3">
        <f t="shared" si="3"/>
        <v>3.458128078817734</v>
      </c>
      <c r="E32">
        <v>3</v>
      </c>
      <c r="F32">
        <v>2</v>
      </c>
      <c r="G32">
        <v>3</v>
      </c>
      <c r="H32">
        <v>6</v>
      </c>
      <c r="I32" s="2">
        <f t="shared" si="4"/>
        <v>0.6</v>
      </c>
      <c r="J32" s="7">
        <v>67.66666666666667</v>
      </c>
      <c r="K32">
        <v>0</v>
      </c>
      <c r="L32">
        <v>63</v>
      </c>
      <c r="M32">
        <v>26</v>
      </c>
      <c r="N32">
        <v>10</v>
      </c>
      <c r="O32">
        <v>1</v>
      </c>
      <c r="P32">
        <v>4</v>
      </c>
      <c r="Q32">
        <v>26</v>
      </c>
      <c r="R32">
        <v>26</v>
      </c>
      <c r="S32" s="3">
        <f t="shared" si="5"/>
        <v>1.0788177339901477</v>
      </c>
      <c r="T32" s="3">
        <f t="shared" si="6"/>
        <v>3.458128078817734</v>
      </c>
    </row>
    <row r="33" spans="1:20" ht="13.5">
      <c r="A33" s="1" t="s">
        <v>53</v>
      </c>
      <c r="B33" t="s">
        <v>166</v>
      </c>
      <c r="C33">
        <v>35</v>
      </c>
      <c r="D33" s="3">
        <f t="shared" si="3"/>
        <v>4.3915662650602405</v>
      </c>
      <c r="E33">
        <v>4</v>
      </c>
      <c r="F33">
        <v>3</v>
      </c>
      <c r="G33">
        <v>2</v>
      </c>
      <c r="H33">
        <v>4</v>
      </c>
      <c r="I33" s="2">
        <f t="shared" si="4"/>
        <v>0.5714285714285714</v>
      </c>
      <c r="J33" s="7">
        <v>55.333333333333336</v>
      </c>
      <c r="K33">
        <v>0</v>
      </c>
      <c r="L33">
        <v>65</v>
      </c>
      <c r="M33">
        <v>19</v>
      </c>
      <c r="N33">
        <v>13</v>
      </c>
      <c r="O33">
        <v>0</v>
      </c>
      <c r="P33">
        <v>3</v>
      </c>
      <c r="Q33">
        <v>30</v>
      </c>
      <c r="R33">
        <v>27</v>
      </c>
      <c r="S33" s="3">
        <f t="shared" si="5"/>
        <v>1.4096385542168675</v>
      </c>
      <c r="T33" s="3">
        <f t="shared" si="6"/>
        <v>3.0903614457831323</v>
      </c>
    </row>
    <row r="34" spans="1:20" ht="13.5">
      <c r="A34" s="1" t="s">
        <v>54</v>
      </c>
      <c r="B34" t="s">
        <v>83</v>
      </c>
      <c r="C34">
        <v>51</v>
      </c>
      <c r="D34" s="3">
        <f t="shared" si="3"/>
        <v>3.1304347826086953</v>
      </c>
      <c r="E34">
        <v>3</v>
      </c>
      <c r="F34">
        <v>2</v>
      </c>
      <c r="G34">
        <v>0</v>
      </c>
      <c r="H34">
        <v>3</v>
      </c>
      <c r="I34" s="2">
        <f t="shared" si="4"/>
        <v>0.6</v>
      </c>
      <c r="J34" s="7">
        <v>92</v>
      </c>
      <c r="K34">
        <v>0</v>
      </c>
      <c r="L34">
        <v>93</v>
      </c>
      <c r="M34">
        <v>44</v>
      </c>
      <c r="N34">
        <v>20</v>
      </c>
      <c r="O34">
        <v>2</v>
      </c>
      <c r="P34">
        <v>8</v>
      </c>
      <c r="Q34">
        <v>34</v>
      </c>
      <c r="R34">
        <v>32</v>
      </c>
      <c r="S34" s="3">
        <f t="shared" si="5"/>
        <v>1.2282608695652173</v>
      </c>
      <c r="T34" s="3">
        <f t="shared" si="6"/>
        <v>4.304347826086957</v>
      </c>
    </row>
    <row r="35" spans="1:20" ht="13.5">
      <c r="A35" s="1" t="s">
        <v>54</v>
      </c>
      <c r="B35" t="s">
        <v>167</v>
      </c>
      <c r="C35">
        <v>33</v>
      </c>
      <c r="D35" s="3">
        <f t="shared" si="3"/>
        <v>1.678756476683938</v>
      </c>
      <c r="E35">
        <v>7</v>
      </c>
      <c r="F35">
        <v>3</v>
      </c>
      <c r="G35">
        <v>1</v>
      </c>
      <c r="H35">
        <v>6</v>
      </c>
      <c r="I35" s="2">
        <f t="shared" si="4"/>
        <v>0.7</v>
      </c>
      <c r="J35" s="7">
        <v>64.33333333333333</v>
      </c>
      <c r="K35">
        <v>0</v>
      </c>
      <c r="L35">
        <v>52</v>
      </c>
      <c r="M35">
        <v>27</v>
      </c>
      <c r="N35">
        <v>13</v>
      </c>
      <c r="O35">
        <v>1</v>
      </c>
      <c r="P35">
        <v>1</v>
      </c>
      <c r="Q35">
        <v>13</v>
      </c>
      <c r="R35">
        <v>12</v>
      </c>
      <c r="S35" s="3">
        <f t="shared" si="5"/>
        <v>1.0103626943005182</v>
      </c>
      <c r="T35" s="3">
        <f t="shared" si="6"/>
        <v>3.7772020725388606</v>
      </c>
    </row>
    <row r="36" spans="1:20" ht="13.5">
      <c r="A36" s="1" t="s">
        <v>55</v>
      </c>
      <c r="B36" t="s">
        <v>80</v>
      </c>
      <c r="C36">
        <v>52</v>
      </c>
      <c r="D36" s="3">
        <f t="shared" si="3"/>
        <v>3.5217391304347827</v>
      </c>
      <c r="E36">
        <v>4</v>
      </c>
      <c r="F36">
        <v>6</v>
      </c>
      <c r="G36">
        <v>27</v>
      </c>
      <c r="H36">
        <v>5</v>
      </c>
      <c r="I36" s="2">
        <f t="shared" si="4"/>
        <v>0.4</v>
      </c>
      <c r="J36" s="7">
        <v>69</v>
      </c>
      <c r="K36">
        <v>0</v>
      </c>
      <c r="L36">
        <v>72</v>
      </c>
      <c r="M36">
        <v>61</v>
      </c>
      <c r="N36">
        <v>12</v>
      </c>
      <c r="O36">
        <v>0</v>
      </c>
      <c r="P36">
        <v>5</v>
      </c>
      <c r="Q36">
        <v>29</v>
      </c>
      <c r="R36">
        <v>27</v>
      </c>
      <c r="S36" s="3">
        <f t="shared" si="5"/>
        <v>1.2173913043478262</v>
      </c>
      <c r="T36" s="3">
        <f t="shared" si="6"/>
        <v>7.9565217391304355</v>
      </c>
    </row>
    <row r="37" spans="1:20" ht="13.5">
      <c r="A37" s="1" t="s">
        <v>51</v>
      </c>
      <c r="B37" t="s">
        <v>70</v>
      </c>
      <c r="C37" s="11" t="s">
        <v>75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51</v>
      </c>
      <c r="B38" t="s">
        <v>168</v>
      </c>
      <c r="C38" s="11" t="s">
        <v>75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51</v>
      </c>
      <c r="B39" t="s">
        <v>169</v>
      </c>
      <c r="C39">
        <v>33</v>
      </c>
      <c r="D39" s="3">
        <f t="shared" si="3"/>
        <v>1.706896551724138</v>
      </c>
      <c r="E39">
        <v>2</v>
      </c>
      <c r="F39">
        <v>2</v>
      </c>
      <c r="G39">
        <v>0</v>
      </c>
      <c r="H39">
        <v>9</v>
      </c>
      <c r="I39" s="2">
        <f t="shared" si="4"/>
        <v>0.5</v>
      </c>
      <c r="J39" s="7">
        <v>58</v>
      </c>
      <c r="K39">
        <v>0</v>
      </c>
      <c r="L39">
        <v>53</v>
      </c>
      <c r="M39">
        <v>38</v>
      </c>
      <c r="N39">
        <v>17</v>
      </c>
      <c r="O39">
        <v>2</v>
      </c>
      <c r="P39">
        <v>2</v>
      </c>
      <c r="Q39">
        <v>11</v>
      </c>
      <c r="R39">
        <v>11</v>
      </c>
      <c r="S39" s="3">
        <f t="shared" si="5"/>
        <v>1.206896551724138</v>
      </c>
      <c r="T39" s="3">
        <f t="shared" si="6"/>
        <v>5.896551724137931</v>
      </c>
    </row>
    <row r="40" spans="1:20" ht="13.5">
      <c r="A40" s="1" t="s">
        <v>51</v>
      </c>
      <c r="B40" t="s">
        <v>170</v>
      </c>
      <c r="C40" s="11" t="s">
        <v>75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6">
    <mergeCell ref="C38:T38"/>
    <mergeCell ref="C40:T40"/>
    <mergeCell ref="C18:R18"/>
    <mergeCell ref="C19:R19"/>
    <mergeCell ref="C20:R20"/>
    <mergeCell ref="C37:T37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9" width="5.25390625" style="0" bestFit="1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90</v>
      </c>
      <c r="C2">
        <v>143</v>
      </c>
      <c r="D2" s="2">
        <f aca="true" t="shared" si="0" ref="D2:D20">F2/E2</f>
        <v>0.27912087912087913</v>
      </c>
      <c r="E2">
        <v>455</v>
      </c>
      <c r="F2">
        <v>127</v>
      </c>
      <c r="G2">
        <v>3</v>
      </c>
      <c r="H2">
        <v>23</v>
      </c>
      <c r="I2" s="2">
        <f aca="true" t="shared" si="1" ref="I2:I20">(F2+J2)/(E2+J2+M2)</f>
        <v>0.32786885245901637</v>
      </c>
      <c r="J2">
        <v>33</v>
      </c>
      <c r="K2">
        <v>34</v>
      </c>
      <c r="L2">
        <v>5</v>
      </c>
      <c r="M2">
        <v>0</v>
      </c>
      <c r="N2">
        <v>28</v>
      </c>
      <c r="O2">
        <v>0</v>
      </c>
      <c r="P2" s="2">
        <v>0.216</v>
      </c>
      <c r="Q2" s="2">
        <v>0.407</v>
      </c>
      <c r="R2" s="2">
        <f aca="true" t="shared" si="2" ref="R2:R20">I2+Q2</f>
        <v>0.7348688524590163</v>
      </c>
    </row>
    <row r="3" spans="1:18" ht="13.5">
      <c r="A3">
        <v>2</v>
      </c>
      <c r="B3" t="s">
        <v>89</v>
      </c>
      <c r="C3">
        <v>143</v>
      </c>
      <c r="D3" s="2">
        <f t="shared" si="0"/>
        <v>0.27880184331797236</v>
      </c>
      <c r="E3">
        <v>434</v>
      </c>
      <c r="F3">
        <v>121</v>
      </c>
      <c r="G3">
        <v>2</v>
      </c>
      <c r="H3">
        <v>36</v>
      </c>
      <c r="I3" s="2">
        <f t="shared" si="1"/>
        <v>0.3382663847780127</v>
      </c>
      <c r="J3">
        <v>39</v>
      </c>
      <c r="K3">
        <v>35</v>
      </c>
      <c r="L3">
        <v>0</v>
      </c>
      <c r="M3">
        <v>0</v>
      </c>
      <c r="N3">
        <v>10</v>
      </c>
      <c r="O3">
        <v>8</v>
      </c>
      <c r="P3" s="2">
        <v>0.284</v>
      </c>
      <c r="Q3" s="2">
        <v>0.396</v>
      </c>
      <c r="R3" s="2">
        <f t="shared" si="2"/>
        <v>0.7342663847780126</v>
      </c>
    </row>
    <row r="4" spans="1:18" ht="13.5">
      <c r="A4">
        <v>3</v>
      </c>
      <c r="B4" t="s">
        <v>155</v>
      </c>
      <c r="C4">
        <v>144</v>
      </c>
      <c r="D4" s="2">
        <f t="shared" si="0"/>
        <v>0.2743362831858407</v>
      </c>
      <c r="E4">
        <v>452</v>
      </c>
      <c r="F4">
        <v>124</v>
      </c>
      <c r="G4">
        <v>17</v>
      </c>
      <c r="H4">
        <v>76</v>
      </c>
      <c r="I4" s="2">
        <f t="shared" si="1"/>
        <v>0.3023255813953488</v>
      </c>
      <c r="J4">
        <v>19</v>
      </c>
      <c r="K4">
        <v>36</v>
      </c>
      <c r="L4">
        <v>0</v>
      </c>
      <c r="M4">
        <v>2</v>
      </c>
      <c r="N4">
        <v>0</v>
      </c>
      <c r="O4">
        <v>1</v>
      </c>
      <c r="P4" s="2">
        <v>0.35</v>
      </c>
      <c r="Q4" s="2">
        <v>0.502</v>
      </c>
      <c r="R4" s="2">
        <f t="shared" si="2"/>
        <v>0.8043255813953488</v>
      </c>
    </row>
    <row r="5" spans="1:18" ht="13.5">
      <c r="A5">
        <v>4</v>
      </c>
      <c r="B5" t="s">
        <v>171</v>
      </c>
      <c r="C5">
        <v>144</v>
      </c>
      <c r="D5" s="2">
        <f t="shared" si="0"/>
        <v>0.25127334465195245</v>
      </c>
      <c r="E5">
        <v>589</v>
      </c>
      <c r="F5">
        <v>148</v>
      </c>
      <c r="G5">
        <v>35</v>
      </c>
      <c r="H5">
        <v>103</v>
      </c>
      <c r="I5" s="2">
        <f t="shared" si="1"/>
        <v>0.2730263157894737</v>
      </c>
      <c r="J5">
        <v>18</v>
      </c>
      <c r="K5">
        <v>66</v>
      </c>
      <c r="L5">
        <v>0</v>
      </c>
      <c r="M5">
        <v>1</v>
      </c>
      <c r="N5">
        <v>2</v>
      </c>
      <c r="O5">
        <v>8</v>
      </c>
      <c r="P5" s="2">
        <v>0.299</v>
      </c>
      <c r="Q5" s="2">
        <v>0.482</v>
      </c>
      <c r="R5" s="2">
        <f t="shared" si="2"/>
        <v>0.7550263157894737</v>
      </c>
    </row>
    <row r="6" spans="1:18" ht="13.5">
      <c r="A6">
        <v>5</v>
      </c>
      <c r="B6" t="s">
        <v>93</v>
      </c>
      <c r="C6">
        <v>86</v>
      </c>
      <c r="D6" s="2">
        <f t="shared" si="0"/>
        <v>0.2898550724637681</v>
      </c>
      <c r="E6">
        <v>345</v>
      </c>
      <c r="F6">
        <v>100</v>
      </c>
      <c r="G6">
        <v>5</v>
      </c>
      <c r="H6">
        <v>32</v>
      </c>
      <c r="I6" s="2">
        <f t="shared" si="1"/>
        <v>0.31564245810055863</v>
      </c>
      <c r="J6">
        <v>13</v>
      </c>
      <c r="K6">
        <v>53</v>
      </c>
      <c r="L6">
        <v>0</v>
      </c>
      <c r="M6">
        <v>0</v>
      </c>
      <c r="N6">
        <v>0</v>
      </c>
      <c r="O6">
        <v>10</v>
      </c>
      <c r="P6" s="2">
        <v>0.323</v>
      </c>
      <c r="Q6" s="2">
        <v>0.38</v>
      </c>
      <c r="R6" s="2">
        <f t="shared" si="2"/>
        <v>0.6956424581005587</v>
      </c>
    </row>
    <row r="7" spans="1:18" ht="13.5">
      <c r="A7">
        <v>6</v>
      </c>
      <c r="B7" t="s">
        <v>154</v>
      </c>
      <c r="C7">
        <v>143</v>
      </c>
      <c r="D7" s="2">
        <f t="shared" si="0"/>
        <v>0.24766355140186916</v>
      </c>
      <c r="E7">
        <v>428</v>
      </c>
      <c r="F7">
        <v>106</v>
      </c>
      <c r="G7">
        <v>20</v>
      </c>
      <c r="H7">
        <v>52</v>
      </c>
      <c r="I7" s="2">
        <f t="shared" si="1"/>
        <v>0.2860310421286031</v>
      </c>
      <c r="J7">
        <v>23</v>
      </c>
      <c r="K7">
        <v>69</v>
      </c>
      <c r="L7">
        <v>0</v>
      </c>
      <c r="M7">
        <v>0</v>
      </c>
      <c r="N7">
        <v>13</v>
      </c>
      <c r="O7">
        <v>20</v>
      </c>
      <c r="P7" s="2">
        <v>0.268</v>
      </c>
      <c r="Q7" s="2">
        <v>0.425</v>
      </c>
      <c r="R7" s="2">
        <f t="shared" si="2"/>
        <v>0.711031042128603</v>
      </c>
    </row>
    <row r="8" spans="1:18" ht="13.5">
      <c r="A8">
        <v>7</v>
      </c>
      <c r="B8" t="s">
        <v>97</v>
      </c>
      <c r="C8">
        <v>144</v>
      </c>
      <c r="D8" s="2">
        <f t="shared" si="0"/>
        <v>0.27631578947368424</v>
      </c>
      <c r="E8">
        <v>380</v>
      </c>
      <c r="F8">
        <v>105</v>
      </c>
      <c r="G8">
        <v>1</v>
      </c>
      <c r="H8">
        <v>30</v>
      </c>
      <c r="I8" s="2">
        <f t="shared" si="1"/>
        <v>0.30303030303030304</v>
      </c>
      <c r="J8">
        <v>15</v>
      </c>
      <c r="K8">
        <v>38</v>
      </c>
      <c r="L8">
        <v>7</v>
      </c>
      <c r="M8">
        <v>1</v>
      </c>
      <c r="N8">
        <v>20</v>
      </c>
      <c r="O8">
        <v>15</v>
      </c>
      <c r="P8" s="2">
        <v>0.308</v>
      </c>
      <c r="Q8" s="2">
        <v>0.379</v>
      </c>
      <c r="R8" s="2">
        <f t="shared" si="2"/>
        <v>0.682030303030303</v>
      </c>
    </row>
    <row r="9" spans="1:18" ht="13.5">
      <c r="A9">
        <v>8</v>
      </c>
      <c r="B9" t="s">
        <v>76</v>
      </c>
      <c r="C9">
        <v>144</v>
      </c>
      <c r="D9" s="2">
        <f t="shared" si="0"/>
        <v>0.24128686327077747</v>
      </c>
      <c r="E9">
        <v>373</v>
      </c>
      <c r="F9">
        <v>90</v>
      </c>
      <c r="G9">
        <v>2</v>
      </c>
      <c r="H9">
        <v>33</v>
      </c>
      <c r="I9" s="2">
        <f t="shared" si="1"/>
        <v>0.2743589743589744</v>
      </c>
      <c r="J9">
        <v>17</v>
      </c>
      <c r="K9">
        <v>55</v>
      </c>
      <c r="L9">
        <v>4</v>
      </c>
      <c r="M9">
        <v>0</v>
      </c>
      <c r="N9">
        <v>0</v>
      </c>
      <c r="O9">
        <v>7</v>
      </c>
      <c r="P9" s="2">
        <v>0.297</v>
      </c>
      <c r="Q9" s="2">
        <v>0.3</v>
      </c>
      <c r="R9" s="2">
        <f t="shared" si="2"/>
        <v>0.5743589743589743</v>
      </c>
    </row>
    <row r="10" spans="1:18" ht="13.5">
      <c r="A10" s="1" t="s">
        <v>62</v>
      </c>
      <c r="B10" t="s">
        <v>160</v>
      </c>
      <c r="C10">
        <v>122</v>
      </c>
      <c r="D10" s="2">
        <f t="shared" si="0"/>
        <v>0.24892703862660945</v>
      </c>
      <c r="E10">
        <v>233</v>
      </c>
      <c r="F10">
        <v>58</v>
      </c>
      <c r="G10">
        <v>18</v>
      </c>
      <c r="H10">
        <v>32</v>
      </c>
      <c r="I10" s="2">
        <f t="shared" si="1"/>
        <v>0.2886178861788618</v>
      </c>
      <c r="J10">
        <v>13</v>
      </c>
      <c r="K10">
        <v>27</v>
      </c>
      <c r="L10">
        <v>0</v>
      </c>
      <c r="M10">
        <v>0</v>
      </c>
      <c r="N10">
        <v>3</v>
      </c>
      <c r="O10">
        <v>1</v>
      </c>
      <c r="P10" s="2">
        <v>0.25</v>
      </c>
      <c r="Q10" s="2">
        <v>0.528</v>
      </c>
      <c r="R10" s="2">
        <f t="shared" si="2"/>
        <v>0.8166178861788618</v>
      </c>
    </row>
    <row r="11" spans="1:18" ht="13.5">
      <c r="A11" s="1" t="s">
        <v>1</v>
      </c>
      <c r="B11" t="s">
        <v>172</v>
      </c>
      <c r="C11">
        <v>9</v>
      </c>
      <c r="D11" s="2">
        <f t="shared" si="0"/>
        <v>0.16666666666666666</v>
      </c>
      <c r="E11">
        <v>12</v>
      </c>
      <c r="F11">
        <v>2</v>
      </c>
      <c r="G11">
        <v>1</v>
      </c>
      <c r="H11">
        <v>2</v>
      </c>
      <c r="I11" s="2">
        <f t="shared" si="1"/>
        <v>0.2857142857142857</v>
      </c>
      <c r="J11">
        <v>2</v>
      </c>
      <c r="K11">
        <v>3</v>
      </c>
      <c r="L11">
        <v>0</v>
      </c>
      <c r="M11">
        <v>0</v>
      </c>
      <c r="N11">
        <v>0</v>
      </c>
      <c r="O11">
        <v>0</v>
      </c>
      <c r="P11" s="2">
        <v>0.2</v>
      </c>
      <c r="Q11" s="2">
        <v>0.417</v>
      </c>
      <c r="R11" s="2">
        <f t="shared" si="2"/>
        <v>0.7027142857142856</v>
      </c>
    </row>
    <row r="12" spans="1:18" ht="13.5">
      <c r="A12" s="1" t="s">
        <v>1</v>
      </c>
      <c r="B12" t="s">
        <v>81</v>
      </c>
      <c r="C12">
        <v>85</v>
      </c>
      <c r="D12" s="2">
        <f t="shared" si="0"/>
        <v>0.23863636363636365</v>
      </c>
      <c r="E12">
        <v>88</v>
      </c>
      <c r="F12">
        <v>21</v>
      </c>
      <c r="G12">
        <v>2</v>
      </c>
      <c r="H12">
        <v>12</v>
      </c>
      <c r="I12" s="2">
        <f t="shared" si="1"/>
        <v>0.25555555555555554</v>
      </c>
      <c r="J12">
        <v>2</v>
      </c>
      <c r="K12">
        <v>11</v>
      </c>
      <c r="L12">
        <v>1</v>
      </c>
      <c r="M12">
        <v>0</v>
      </c>
      <c r="N12">
        <v>0</v>
      </c>
      <c r="O12">
        <v>1</v>
      </c>
      <c r="P12" s="2">
        <v>0.333</v>
      </c>
      <c r="Q12" s="2">
        <v>0.318</v>
      </c>
      <c r="R12" s="2">
        <f t="shared" si="2"/>
        <v>0.5735555555555556</v>
      </c>
    </row>
    <row r="13" spans="1:18" ht="13.5">
      <c r="A13" s="1" t="s">
        <v>1</v>
      </c>
      <c r="B13" t="s">
        <v>95</v>
      </c>
      <c r="C13">
        <v>76</v>
      </c>
      <c r="D13" s="2">
        <f t="shared" si="0"/>
        <v>0.2857142857142857</v>
      </c>
      <c r="E13">
        <v>91</v>
      </c>
      <c r="F13">
        <v>26</v>
      </c>
      <c r="G13">
        <v>1</v>
      </c>
      <c r="H13">
        <v>9</v>
      </c>
      <c r="I13" s="2">
        <f t="shared" si="1"/>
        <v>0.30851063829787234</v>
      </c>
      <c r="J13">
        <v>3</v>
      </c>
      <c r="K13">
        <v>11</v>
      </c>
      <c r="L13">
        <v>4</v>
      </c>
      <c r="M13">
        <v>0</v>
      </c>
      <c r="N13">
        <v>9</v>
      </c>
      <c r="O13">
        <v>0</v>
      </c>
      <c r="P13" s="2">
        <v>0.25</v>
      </c>
      <c r="Q13" s="2">
        <v>0.418</v>
      </c>
      <c r="R13" s="2">
        <f t="shared" si="2"/>
        <v>0.7265106382978723</v>
      </c>
    </row>
    <row r="14" spans="1:18" ht="13.5">
      <c r="A14" s="1" t="s">
        <v>1</v>
      </c>
      <c r="B14" t="s">
        <v>68</v>
      </c>
      <c r="C14">
        <v>59</v>
      </c>
      <c r="D14" s="2">
        <f t="shared" si="0"/>
        <v>0.26</v>
      </c>
      <c r="E14">
        <v>50</v>
      </c>
      <c r="F14">
        <v>13</v>
      </c>
      <c r="G14">
        <v>0</v>
      </c>
      <c r="H14">
        <v>1</v>
      </c>
      <c r="I14" s="2">
        <f t="shared" si="1"/>
        <v>0.28846153846153844</v>
      </c>
      <c r="J14">
        <v>2</v>
      </c>
      <c r="K14">
        <v>5</v>
      </c>
      <c r="L14">
        <v>3</v>
      </c>
      <c r="M14">
        <v>0</v>
      </c>
      <c r="N14">
        <v>0</v>
      </c>
      <c r="O14">
        <v>1</v>
      </c>
      <c r="P14" s="2">
        <v>0.111</v>
      </c>
      <c r="Q14" s="2">
        <v>0.34</v>
      </c>
      <c r="R14" s="2">
        <f t="shared" si="2"/>
        <v>0.6284615384615384</v>
      </c>
    </row>
    <row r="15" spans="1:18" ht="13.5">
      <c r="A15" s="1" t="s">
        <v>1</v>
      </c>
      <c r="B15" t="s">
        <v>65</v>
      </c>
      <c r="C15">
        <v>55</v>
      </c>
      <c r="D15" s="2">
        <f t="shared" si="0"/>
        <v>0.1276595744680851</v>
      </c>
      <c r="E15">
        <v>47</v>
      </c>
      <c r="F15">
        <v>6</v>
      </c>
      <c r="G15">
        <v>0</v>
      </c>
      <c r="H15">
        <v>2</v>
      </c>
      <c r="I15" s="2">
        <f t="shared" si="1"/>
        <v>0.16326530612244897</v>
      </c>
      <c r="J15">
        <v>2</v>
      </c>
      <c r="K15">
        <v>5</v>
      </c>
      <c r="L15">
        <v>0</v>
      </c>
      <c r="M15">
        <v>0</v>
      </c>
      <c r="N15">
        <v>1</v>
      </c>
      <c r="O15">
        <v>2</v>
      </c>
      <c r="P15" s="2">
        <v>0.1</v>
      </c>
      <c r="Q15" s="2">
        <v>0.149</v>
      </c>
      <c r="R15" s="2">
        <f t="shared" si="2"/>
        <v>0.31226530612244896</v>
      </c>
    </row>
    <row r="16" spans="1:18" ht="13.5">
      <c r="A16" s="1" t="s">
        <v>1</v>
      </c>
      <c r="B16" t="s">
        <v>64</v>
      </c>
      <c r="C16">
        <v>112</v>
      </c>
      <c r="D16" s="2">
        <f t="shared" si="0"/>
        <v>0.23863636363636365</v>
      </c>
      <c r="E16">
        <v>176</v>
      </c>
      <c r="F16">
        <v>42</v>
      </c>
      <c r="G16">
        <v>5</v>
      </c>
      <c r="H16">
        <v>13</v>
      </c>
      <c r="I16" s="2">
        <f t="shared" si="1"/>
        <v>0.2677595628415301</v>
      </c>
      <c r="J16">
        <v>7</v>
      </c>
      <c r="K16">
        <v>23</v>
      </c>
      <c r="L16">
        <v>5</v>
      </c>
      <c r="M16">
        <v>0</v>
      </c>
      <c r="N16">
        <v>3</v>
      </c>
      <c r="O16">
        <v>1</v>
      </c>
      <c r="P16" s="2">
        <v>0.156</v>
      </c>
      <c r="Q16" s="2">
        <v>0.347</v>
      </c>
      <c r="R16" s="2">
        <f t="shared" si="2"/>
        <v>0.6147595628415301</v>
      </c>
    </row>
    <row r="17" spans="1:18" ht="13.5">
      <c r="A17" s="1" t="s">
        <v>1</v>
      </c>
      <c r="B17" t="s">
        <v>173</v>
      </c>
      <c r="C17">
        <v>75</v>
      </c>
      <c r="D17" s="2">
        <f t="shared" si="0"/>
        <v>0.2909090909090909</v>
      </c>
      <c r="E17">
        <v>55</v>
      </c>
      <c r="F17">
        <v>16</v>
      </c>
      <c r="G17">
        <v>0</v>
      </c>
      <c r="H17">
        <v>4</v>
      </c>
      <c r="I17" s="2">
        <f t="shared" si="1"/>
        <v>0.3275862068965517</v>
      </c>
      <c r="J17">
        <v>3</v>
      </c>
      <c r="K17">
        <v>5</v>
      </c>
      <c r="L17">
        <v>1</v>
      </c>
      <c r="M17">
        <v>0</v>
      </c>
      <c r="N17">
        <v>0</v>
      </c>
      <c r="O17">
        <v>0</v>
      </c>
      <c r="P17" s="2">
        <v>0.462</v>
      </c>
      <c r="Q17" s="2">
        <v>0.364</v>
      </c>
      <c r="R17" s="2">
        <f t="shared" si="2"/>
        <v>0.6915862068965517</v>
      </c>
    </row>
    <row r="18" spans="1:18" ht="13.5">
      <c r="A18" s="1" t="s">
        <v>51</v>
      </c>
      <c r="B18" t="s">
        <v>91</v>
      </c>
      <c r="C18">
        <v>117</v>
      </c>
      <c r="D18" s="2">
        <f t="shared" si="0"/>
        <v>0.2857142857142857</v>
      </c>
      <c r="E18">
        <v>336</v>
      </c>
      <c r="F18">
        <v>96</v>
      </c>
      <c r="G18">
        <v>20</v>
      </c>
      <c r="H18">
        <v>65</v>
      </c>
      <c r="I18" s="2">
        <f t="shared" si="1"/>
        <v>0.3181818181818182</v>
      </c>
      <c r="J18">
        <v>16</v>
      </c>
      <c r="K18">
        <v>38</v>
      </c>
      <c r="L18">
        <v>0</v>
      </c>
      <c r="M18">
        <v>0</v>
      </c>
      <c r="N18">
        <v>3</v>
      </c>
      <c r="O18">
        <v>8</v>
      </c>
      <c r="P18" s="2">
        <v>0.37</v>
      </c>
      <c r="Q18" s="2">
        <v>0.521</v>
      </c>
      <c r="R18" s="2">
        <f t="shared" si="2"/>
        <v>0.8391818181818183</v>
      </c>
    </row>
    <row r="19" spans="1:18" ht="13.5">
      <c r="A19" s="1" t="s">
        <v>51</v>
      </c>
      <c r="B19" t="s">
        <v>77</v>
      </c>
      <c r="C19">
        <v>43</v>
      </c>
      <c r="D19" s="2">
        <f t="shared" si="0"/>
        <v>0.2553191489361702</v>
      </c>
      <c r="E19">
        <v>47</v>
      </c>
      <c r="F19">
        <v>12</v>
      </c>
      <c r="G19">
        <v>0</v>
      </c>
      <c r="H19">
        <v>2</v>
      </c>
      <c r="I19" s="2">
        <f t="shared" si="1"/>
        <v>0.2857142857142857</v>
      </c>
      <c r="J19">
        <v>2</v>
      </c>
      <c r="K19">
        <v>5</v>
      </c>
      <c r="L19">
        <v>1</v>
      </c>
      <c r="M19">
        <v>0</v>
      </c>
      <c r="N19">
        <v>0</v>
      </c>
      <c r="O19">
        <v>0</v>
      </c>
      <c r="P19" s="2">
        <v>0.222</v>
      </c>
      <c r="Q19" s="2">
        <v>0.319</v>
      </c>
      <c r="R19" s="2">
        <f t="shared" si="2"/>
        <v>0.6047142857142858</v>
      </c>
    </row>
    <row r="20" spans="1:18" ht="13.5">
      <c r="A20" s="1" t="s">
        <v>51</v>
      </c>
      <c r="B20" t="s">
        <v>174</v>
      </c>
      <c r="C20">
        <v>3</v>
      </c>
      <c r="D20" s="2">
        <f t="shared" si="0"/>
        <v>0.5</v>
      </c>
      <c r="E20">
        <v>4</v>
      </c>
      <c r="F20">
        <v>2</v>
      </c>
      <c r="G20">
        <v>0</v>
      </c>
      <c r="H20">
        <v>1</v>
      </c>
      <c r="I20" s="2">
        <f t="shared" si="1"/>
        <v>0.5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 s="2">
        <v>1</v>
      </c>
      <c r="Q20" s="2">
        <v>0.75</v>
      </c>
      <c r="R20" s="2">
        <f t="shared" si="2"/>
        <v>1.25</v>
      </c>
    </row>
    <row r="21" spans="1:18" ht="13.5">
      <c r="A21" s="1" t="s">
        <v>51</v>
      </c>
      <c r="B21" t="s">
        <v>78</v>
      </c>
      <c r="C21" s="11" t="s">
        <v>74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3.5">
      <c r="A22" s="1"/>
      <c r="D22" s="2"/>
      <c r="I22" s="2"/>
      <c r="P22" s="2"/>
      <c r="Q22" s="2"/>
      <c r="R22" s="2"/>
    </row>
    <row r="23" spans="1:18" ht="13.5">
      <c r="A23" s="1"/>
      <c r="D23" s="2"/>
      <c r="I23" s="2"/>
      <c r="P23" s="2"/>
      <c r="Q23" s="2"/>
      <c r="R23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49</v>
      </c>
      <c r="T24" t="s">
        <v>50</v>
      </c>
    </row>
    <row r="25" spans="1:20" ht="13.5">
      <c r="A25" s="1" t="s">
        <v>52</v>
      </c>
      <c r="B25" t="s">
        <v>83</v>
      </c>
      <c r="C25">
        <v>26</v>
      </c>
      <c r="D25" s="3">
        <f aca="true" t="shared" si="3" ref="D25:D38">R25/J25*9</f>
        <v>3.223091976516634</v>
      </c>
      <c r="E25">
        <v>9</v>
      </c>
      <c r="F25">
        <v>9</v>
      </c>
      <c r="G25">
        <v>0</v>
      </c>
      <c r="H25">
        <v>0</v>
      </c>
      <c r="I25" s="2">
        <f aca="true" t="shared" si="4" ref="I25:I38">E25/(E25+F25)</f>
        <v>0.5</v>
      </c>
      <c r="J25" s="7">
        <v>170.33333333333334</v>
      </c>
      <c r="K25">
        <v>5</v>
      </c>
      <c r="L25">
        <v>150</v>
      </c>
      <c r="M25">
        <v>50</v>
      </c>
      <c r="N25">
        <v>26</v>
      </c>
      <c r="O25">
        <v>3</v>
      </c>
      <c r="P25">
        <v>17</v>
      </c>
      <c r="Q25">
        <v>65</v>
      </c>
      <c r="R25">
        <v>61</v>
      </c>
      <c r="S25" s="3">
        <f aca="true" t="shared" si="5" ref="S25:S38">(L25+N25)/J25</f>
        <v>1.0332681017612524</v>
      </c>
      <c r="T25" s="3">
        <f aca="true" t="shared" si="6" ref="T25:T38">M25/J25*9</f>
        <v>2.6418786692759295</v>
      </c>
    </row>
    <row r="26" spans="1:20" ht="13.5">
      <c r="A26" s="1" t="s">
        <v>52</v>
      </c>
      <c r="B26" t="s">
        <v>161</v>
      </c>
      <c r="C26">
        <v>27</v>
      </c>
      <c r="D26" s="3">
        <f t="shared" si="3"/>
        <v>4.092631578947368</v>
      </c>
      <c r="E26">
        <v>6</v>
      </c>
      <c r="F26">
        <v>9</v>
      </c>
      <c r="G26">
        <v>0</v>
      </c>
      <c r="H26">
        <v>0</v>
      </c>
      <c r="I26" s="2">
        <f t="shared" si="4"/>
        <v>0.4</v>
      </c>
      <c r="J26" s="7">
        <v>158.33333333333334</v>
      </c>
      <c r="K26">
        <v>1</v>
      </c>
      <c r="L26">
        <v>170</v>
      </c>
      <c r="M26">
        <v>40</v>
      </c>
      <c r="N26">
        <v>23</v>
      </c>
      <c r="O26">
        <v>3</v>
      </c>
      <c r="P26">
        <v>14</v>
      </c>
      <c r="Q26">
        <v>72</v>
      </c>
      <c r="R26">
        <v>72</v>
      </c>
      <c r="S26" s="3">
        <f t="shared" si="5"/>
        <v>1.2189473684210526</v>
      </c>
      <c r="T26" s="3">
        <f t="shared" si="6"/>
        <v>2.2736842105263158</v>
      </c>
    </row>
    <row r="27" spans="1:20" ht="13.5">
      <c r="A27" s="1" t="s">
        <v>52</v>
      </c>
      <c r="B27" t="s">
        <v>69</v>
      </c>
      <c r="C27">
        <v>26</v>
      </c>
      <c r="D27" s="3">
        <f t="shared" si="3"/>
        <v>2.6948176583493284</v>
      </c>
      <c r="E27">
        <v>9</v>
      </c>
      <c r="F27">
        <v>9</v>
      </c>
      <c r="G27">
        <v>0</v>
      </c>
      <c r="H27">
        <v>0</v>
      </c>
      <c r="I27" s="2">
        <f t="shared" si="4"/>
        <v>0.5</v>
      </c>
      <c r="J27" s="7">
        <v>173.66666666666666</v>
      </c>
      <c r="K27">
        <v>2</v>
      </c>
      <c r="L27">
        <v>159</v>
      </c>
      <c r="M27">
        <v>66</v>
      </c>
      <c r="N27">
        <v>23</v>
      </c>
      <c r="O27">
        <v>3</v>
      </c>
      <c r="P27">
        <v>14</v>
      </c>
      <c r="Q27">
        <v>53</v>
      </c>
      <c r="R27">
        <v>52</v>
      </c>
      <c r="S27" s="3">
        <f t="shared" si="5"/>
        <v>1.0479846449136276</v>
      </c>
      <c r="T27" s="3">
        <f t="shared" si="6"/>
        <v>3.420345489443378</v>
      </c>
    </row>
    <row r="28" spans="1:20" ht="13.5">
      <c r="A28" s="1" t="s">
        <v>52</v>
      </c>
      <c r="B28" t="s">
        <v>175</v>
      </c>
      <c r="C28">
        <v>26</v>
      </c>
      <c r="D28" s="3">
        <f t="shared" si="3"/>
        <v>2.1947069943289224</v>
      </c>
      <c r="E28">
        <v>11</v>
      </c>
      <c r="F28">
        <v>10</v>
      </c>
      <c r="G28">
        <v>0</v>
      </c>
      <c r="H28">
        <v>0</v>
      </c>
      <c r="I28" s="2">
        <f t="shared" si="4"/>
        <v>0.5238095238095238</v>
      </c>
      <c r="J28" s="7">
        <v>176.33333333333334</v>
      </c>
      <c r="K28">
        <v>5</v>
      </c>
      <c r="L28">
        <v>159</v>
      </c>
      <c r="M28">
        <v>55</v>
      </c>
      <c r="N28">
        <v>20</v>
      </c>
      <c r="O28">
        <v>1</v>
      </c>
      <c r="P28">
        <v>10</v>
      </c>
      <c r="Q28">
        <v>44</v>
      </c>
      <c r="R28">
        <v>43</v>
      </c>
      <c r="S28" s="3">
        <f t="shared" si="5"/>
        <v>1.0151228733459357</v>
      </c>
      <c r="T28" s="3">
        <f t="shared" si="6"/>
        <v>2.8071833648393194</v>
      </c>
    </row>
    <row r="29" spans="1:20" ht="13.5">
      <c r="A29" s="1" t="s">
        <v>52</v>
      </c>
      <c r="B29" t="s">
        <v>168</v>
      </c>
      <c r="C29">
        <v>26</v>
      </c>
      <c r="D29" s="3">
        <f t="shared" si="3"/>
        <v>3.548254620123203</v>
      </c>
      <c r="E29">
        <v>9</v>
      </c>
      <c r="F29">
        <v>10</v>
      </c>
      <c r="G29">
        <v>0</v>
      </c>
      <c r="H29">
        <v>0</v>
      </c>
      <c r="I29" s="2">
        <f t="shared" si="4"/>
        <v>0.47368421052631576</v>
      </c>
      <c r="J29" s="7">
        <v>162.33333333333334</v>
      </c>
      <c r="K29">
        <v>3</v>
      </c>
      <c r="L29">
        <v>163</v>
      </c>
      <c r="M29">
        <v>50</v>
      </c>
      <c r="N29">
        <v>40</v>
      </c>
      <c r="O29">
        <v>6</v>
      </c>
      <c r="P29">
        <v>7</v>
      </c>
      <c r="Q29">
        <v>68</v>
      </c>
      <c r="R29">
        <v>64</v>
      </c>
      <c r="S29" s="3">
        <f t="shared" si="5"/>
        <v>1.250513347022587</v>
      </c>
      <c r="T29" s="3">
        <f t="shared" si="6"/>
        <v>2.772073921971252</v>
      </c>
    </row>
    <row r="30" spans="1:20" ht="13.5">
      <c r="A30" s="1" t="s">
        <v>52</v>
      </c>
      <c r="B30" t="s">
        <v>82</v>
      </c>
      <c r="C30">
        <v>17</v>
      </c>
      <c r="D30" s="3">
        <f t="shared" si="3"/>
        <v>4.889763779527558</v>
      </c>
      <c r="E30">
        <v>3</v>
      </c>
      <c r="F30">
        <v>4</v>
      </c>
      <c r="G30">
        <v>0</v>
      </c>
      <c r="H30">
        <v>0</v>
      </c>
      <c r="I30" s="2">
        <f t="shared" si="4"/>
        <v>0.42857142857142855</v>
      </c>
      <c r="J30" s="7">
        <v>84.66666666666667</v>
      </c>
      <c r="K30">
        <v>0</v>
      </c>
      <c r="L30">
        <v>93</v>
      </c>
      <c r="M30">
        <v>23</v>
      </c>
      <c r="N30">
        <v>23</v>
      </c>
      <c r="O30">
        <v>2</v>
      </c>
      <c r="P30">
        <v>5</v>
      </c>
      <c r="Q30">
        <v>46</v>
      </c>
      <c r="R30">
        <v>46</v>
      </c>
      <c r="S30" s="3">
        <f t="shared" si="5"/>
        <v>1.3700787401574803</v>
      </c>
      <c r="T30" s="3">
        <f t="shared" si="6"/>
        <v>2.444881889763779</v>
      </c>
    </row>
    <row r="31" spans="1:20" ht="13.5">
      <c r="A31" s="1" t="s">
        <v>53</v>
      </c>
      <c r="B31" t="s">
        <v>73</v>
      </c>
      <c r="C31">
        <v>43</v>
      </c>
      <c r="D31" s="3">
        <f t="shared" si="3"/>
        <v>4.6702702702702705</v>
      </c>
      <c r="E31">
        <v>2</v>
      </c>
      <c r="F31">
        <v>6</v>
      </c>
      <c r="G31">
        <v>3</v>
      </c>
      <c r="H31">
        <v>3</v>
      </c>
      <c r="I31" s="2">
        <f t="shared" si="4"/>
        <v>0.25</v>
      </c>
      <c r="J31" s="7">
        <v>61.666666666666664</v>
      </c>
      <c r="K31">
        <v>0</v>
      </c>
      <c r="L31">
        <v>77</v>
      </c>
      <c r="M31">
        <v>30</v>
      </c>
      <c r="N31">
        <v>11</v>
      </c>
      <c r="O31">
        <v>2</v>
      </c>
      <c r="P31">
        <v>10</v>
      </c>
      <c r="Q31">
        <v>33</v>
      </c>
      <c r="R31">
        <v>32</v>
      </c>
      <c r="S31" s="3">
        <f t="shared" si="5"/>
        <v>1.427027027027027</v>
      </c>
      <c r="T31" s="3">
        <f t="shared" si="6"/>
        <v>4.378378378378379</v>
      </c>
    </row>
    <row r="32" spans="1:20" ht="13.5">
      <c r="A32" s="1" t="s">
        <v>53</v>
      </c>
      <c r="B32" t="s">
        <v>170</v>
      </c>
      <c r="C32">
        <v>46</v>
      </c>
      <c r="D32" s="3">
        <f t="shared" si="3"/>
        <v>2.1696428571428568</v>
      </c>
      <c r="E32">
        <v>8</v>
      </c>
      <c r="F32">
        <v>3</v>
      </c>
      <c r="G32">
        <v>2</v>
      </c>
      <c r="H32">
        <v>4</v>
      </c>
      <c r="I32" s="2">
        <f t="shared" si="4"/>
        <v>0.7272727272727273</v>
      </c>
      <c r="J32" s="7">
        <v>74.66666666666667</v>
      </c>
      <c r="K32">
        <v>0</v>
      </c>
      <c r="L32">
        <v>57</v>
      </c>
      <c r="M32">
        <v>25</v>
      </c>
      <c r="N32">
        <v>9</v>
      </c>
      <c r="O32">
        <v>1</v>
      </c>
      <c r="P32">
        <v>4</v>
      </c>
      <c r="Q32">
        <v>19</v>
      </c>
      <c r="R32">
        <v>18</v>
      </c>
      <c r="S32" s="3">
        <f t="shared" si="5"/>
        <v>0.8839285714285714</v>
      </c>
      <c r="T32" s="3">
        <f t="shared" si="6"/>
        <v>3.0133928571428568</v>
      </c>
    </row>
    <row r="33" spans="1:20" ht="13.5">
      <c r="A33" s="1" t="s">
        <v>53</v>
      </c>
      <c r="B33" t="s">
        <v>176</v>
      </c>
      <c r="C33">
        <v>20</v>
      </c>
      <c r="D33" s="3">
        <f t="shared" si="3"/>
        <v>3.272727272727273</v>
      </c>
      <c r="E33">
        <v>4</v>
      </c>
      <c r="F33">
        <v>1</v>
      </c>
      <c r="G33">
        <v>0</v>
      </c>
      <c r="H33">
        <v>0</v>
      </c>
      <c r="I33" s="2">
        <f t="shared" si="4"/>
        <v>0.8</v>
      </c>
      <c r="J33" s="7">
        <v>33</v>
      </c>
      <c r="K33">
        <v>0</v>
      </c>
      <c r="L33">
        <v>34</v>
      </c>
      <c r="M33">
        <v>8</v>
      </c>
      <c r="N33">
        <v>10</v>
      </c>
      <c r="O33">
        <v>0</v>
      </c>
      <c r="P33">
        <v>2</v>
      </c>
      <c r="Q33">
        <v>12</v>
      </c>
      <c r="R33">
        <v>12</v>
      </c>
      <c r="S33" s="3">
        <f t="shared" si="5"/>
        <v>1.3333333333333333</v>
      </c>
      <c r="T33" s="3">
        <f t="shared" si="6"/>
        <v>2.1818181818181817</v>
      </c>
    </row>
    <row r="34" spans="1:20" ht="13.5">
      <c r="A34" s="1" t="s">
        <v>53</v>
      </c>
      <c r="B34" t="s">
        <v>166</v>
      </c>
      <c r="C34">
        <v>33</v>
      </c>
      <c r="D34" s="3">
        <f t="shared" si="3"/>
        <v>5.027586206896552</v>
      </c>
      <c r="E34">
        <v>2</v>
      </c>
      <c r="F34">
        <v>4</v>
      </c>
      <c r="G34">
        <v>1</v>
      </c>
      <c r="H34">
        <v>2</v>
      </c>
      <c r="I34" s="2">
        <f t="shared" si="4"/>
        <v>0.3333333333333333</v>
      </c>
      <c r="J34" s="7">
        <v>48.333333333333336</v>
      </c>
      <c r="K34">
        <v>0</v>
      </c>
      <c r="L34">
        <v>48</v>
      </c>
      <c r="M34">
        <v>13</v>
      </c>
      <c r="N34">
        <v>11</v>
      </c>
      <c r="O34">
        <v>1</v>
      </c>
      <c r="P34">
        <v>12</v>
      </c>
      <c r="Q34">
        <v>30</v>
      </c>
      <c r="R34">
        <v>27</v>
      </c>
      <c r="S34" s="3">
        <f t="shared" si="5"/>
        <v>1.2206896551724138</v>
      </c>
      <c r="T34" s="3">
        <f t="shared" si="6"/>
        <v>2.4206896551724135</v>
      </c>
    </row>
    <row r="35" spans="1:20" ht="13.5">
      <c r="A35" s="1" t="s">
        <v>54</v>
      </c>
      <c r="B35" t="s">
        <v>80</v>
      </c>
      <c r="C35">
        <v>43</v>
      </c>
      <c r="D35" s="3">
        <f t="shared" si="3"/>
        <v>3.4285714285714284</v>
      </c>
      <c r="E35">
        <v>3</v>
      </c>
      <c r="F35">
        <v>1</v>
      </c>
      <c r="G35">
        <v>2</v>
      </c>
      <c r="H35">
        <v>7</v>
      </c>
      <c r="I35" s="2">
        <f t="shared" si="4"/>
        <v>0.75</v>
      </c>
      <c r="J35" s="7">
        <v>63</v>
      </c>
      <c r="K35">
        <v>0</v>
      </c>
      <c r="L35">
        <v>62</v>
      </c>
      <c r="M35">
        <v>50</v>
      </c>
      <c r="N35">
        <v>8</v>
      </c>
      <c r="O35">
        <v>0</v>
      </c>
      <c r="P35">
        <v>10</v>
      </c>
      <c r="Q35">
        <v>25</v>
      </c>
      <c r="R35">
        <v>24</v>
      </c>
      <c r="S35" s="3">
        <f t="shared" si="5"/>
        <v>1.1111111111111112</v>
      </c>
      <c r="T35" s="3">
        <f t="shared" si="6"/>
        <v>7.142857142857142</v>
      </c>
    </row>
    <row r="36" spans="1:20" ht="13.5">
      <c r="A36" s="1" t="s">
        <v>55</v>
      </c>
      <c r="B36" t="s">
        <v>79</v>
      </c>
      <c r="C36">
        <v>32</v>
      </c>
      <c r="D36" s="3">
        <f t="shared" si="3"/>
        <v>3.681818181818182</v>
      </c>
      <c r="E36">
        <v>1</v>
      </c>
      <c r="F36">
        <v>3</v>
      </c>
      <c r="G36">
        <v>21</v>
      </c>
      <c r="H36">
        <v>4</v>
      </c>
      <c r="I36" s="2">
        <f t="shared" si="4"/>
        <v>0.25</v>
      </c>
      <c r="J36" s="7">
        <v>44</v>
      </c>
      <c r="K36">
        <v>0</v>
      </c>
      <c r="L36">
        <v>52</v>
      </c>
      <c r="M36">
        <v>15</v>
      </c>
      <c r="N36">
        <v>10</v>
      </c>
      <c r="O36">
        <v>0</v>
      </c>
      <c r="P36">
        <v>3</v>
      </c>
      <c r="Q36">
        <v>19</v>
      </c>
      <c r="R36">
        <v>18</v>
      </c>
      <c r="S36" s="3">
        <f t="shared" si="5"/>
        <v>1.4090909090909092</v>
      </c>
      <c r="T36" s="3">
        <f t="shared" si="6"/>
        <v>3.068181818181818</v>
      </c>
    </row>
    <row r="37" spans="1:20" ht="13.5">
      <c r="A37" s="1" t="s">
        <v>51</v>
      </c>
      <c r="B37" t="s">
        <v>177</v>
      </c>
      <c r="C37">
        <v>1</v>
      </c>
      <c r="D37" s="3">
        <f t="shared" si="3"/>
        <v>0</v>
      </c>
      <c r="E37">
        <v>0</v>
      </c>
      <c r="F37">
        <v>0</v>
      </c>
      <c r="G37">
        <v>0</v>
      </c>
      <c r="H37">
        <v>0</v>
      </c>
      <c r="I37" s="2">
        <v>0</v>
      </c>
      <c r="J37" s="7">
        <v>1.6666666666666665</v>
      </c>
      <c r="K37">
        <v>0</v>
      </c>
      <c r="L37">
        <v>2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  <c r="S37" s="3">
        <f t="shared" si="5"/>
        <v>1.2000000000000002</v>
      </c>
      <c r="T37" s="3">
        <f t="shared" si="6"/>
        <v>0</v>
      </c>
    </row>
    <row r="38" spans="1:20" ht="13.5">
      <c r="A38" s="1" t="s">
        <v>51</v>
      </c>
      <c r="B38" t="s">
        <v>178</v>
      </c>
      <c r="C38">
        <v>18</v>
      </c>
      <c r="D38" s="3">
        <f t="shared" si="3"/>
        <v>5.5227272727272725</v>
      </c>
      <c r="E38">
        <v>3</v>
      </c>
      <c r="F38">
        <v>3</v>
      </c>
      <c r="G38">
        <v>0</v>
      </c>
      <c r="H38">
        <v>1</v>
      </c>
      <c r="I38" s="2">
        <f t="shared" si="4"/>
        <v>0.5</v>
      </c>
      <c r="J38" s="7">
        <v>29.333333333333332</v>
      </c>
      <c r="K38">
        <v>0</v>
      </c>
      <c r="L38">
        <v>39</v>
      </c>
      <c r="M38">
        <v>8</v>
      </c>
      <c r="N38">
        <v>12</v>
      </c>
      <c r="O38">
        <v>0</v>
      </c>
      <c r="P38">
        <v>4</v>
      </c>
      <c r="Q38">
        <v>19</v>
      </c>
      <c r="R38">
        <v>18</v>
      </c>
      <c r="S38" s="3">
        <f t="shared" si="5"/>
        <v>1.7386363636363638</v>
      </c>
      <c r="T38" s="3">
        <f t="shared" si="6"/>
        <v>2.454545454545455</v>
      </c>
    </row>
    <row r="39" spans="1:20" ht="13.5">
      <c r="A39" s="1" t="s">
        <v>51</v>
      </c>
      <c r="B39" t="s">
        <v>179</v>
      </c>
      <c r="C39" s="11" t="s">
        <v>75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51</v>
      </c>
      <c r="B40" t="s">
        <v>180</v>
      </c>
      <c r="C40" s="11" t="s">
        <v>75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3">
    <mergeCell ref="C39:T39"/>
    <mergeCell ref="C40:T40"/>
    <mergeCell ref="C21:R2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25390625" style="0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81</v>
      </c>
      <c r="C2">
        <v>139</v>
      </c>
      <c r="D2" s="2">
        <f aca="true" t="shared" si="0" ref="D2:D20">F2/E2</f>
        <v>0.24401913875598086</v>
      </c>
      <c r="E2">
        <v>418</v>
      </c>
      <c r="F2">
        <v>102</v>
      </c>
      <c r="G2">
        <v>2</v>
      </c>
      <c r="H2">
        <v>24</v>
      </c>
      <c r="I2" s="2">
        <f aca="true" t="shared" si="1" ref="I2:I20">(F2+J2)/(E2+J2+M2)</f>
        <v>0.2914798206278027</v>
      </c>
      <c r="J2">
        <v>28</v>
      </c>
      <c r="K2">
        <v>40</v>
      </c>
      <c r="L2">
        <v>5</v>
      </c>
      <c r="M2">
        <v>0</v>
      </c>
      <c r="N2">
        <v>6</v>
      </c>
      <c r="O2">
        <v>10</v>
      </c>
      <c r="P2" s="2">
        <v>0.333</v>
      </c>
      <c r="Q2" s="2">
        <v>0.313</v>
      </c>
      <c r="R2" s="2">
        <f aca="true" t="shared" si="2" ref="R2:R20">I2+Q2</f>
        <v>0.6044798206278027</v>
      </c>
    </row>
    <row r="3" spans="1:18" ht="13.5">
      <c r="A3">
        <v>2</v>
      </c>
      <c r="B3" t="s">
        <v>68</v>
      </c>
      <c r="C3">
        <v>24</v>
      </c>
      <c r="D3" s="2">
        <f t="shared" si="0"/>
        <v>0.11764705882352941</v>
      </c>
      <c r="E3">
        <v>51</v>
      </c>
      <c r="F3">
        <v>6</v>
      </c>
      <c r="G3">
        <v>0</v>
      </c>
      <c r="H3">
        <v>1</v>
      </c>
      <c r="I3" s="2">
        <f t="shared" si="1"/>
        <v>0.16666666666666666</v>
      </c>
      <c r="J3">
        <v>3</v>
      </c>
      <c r="K3">
        <v>5</v>
      </c>
      <c r="L3">
        <v>6</v>
      </c>
      <c r="M3">
        <v>0</v>
      </c>
      <c r="N3">
        <v>0</v>
      </c>
      <c r="O3">
        <v>1</v>
      </c>
      <c r="P3" s="2">
        <v>0.2</v>
      </c>
      <c r="Q3" s="2">
        <v>0.118</v>
      </c>
      <c r="R3" s="2">
        <f t="shared" si="2"/>
        <v>0.2846666666666666</v>
      </c>
    </row>
    <row r="4" spans="1:18" ht="13.5">
      <c r="A4">
        <v>3</v>
      </c>
      <c r="B4" t="s">
        <v>181</v>
      </c>
      <c r="C4">
        <v>143</v>
      </c>
      <c r="D4" s="2">
        <f t="shared" si="0"/>
        <v>0.294017094017094</v>
      </c>
      <c r="E4">
        <v>585</v>
      </c>
      <c r="F4">
        <v>172</v>
      </c>
      <c r="G4">
        <v>21</v>
      </c>
      <c r="H4">
        <v>94</v>
      </c>
      <c r="I4" s="2">
        <f t="shared" si="1"/>
        <v>0.32242225859247137</v>
      </c>
      <c r="J4">
        <v>25</v>
      </c>
      <c r="K4">
        <v>42</v>
      </c>
      <c r="L4">
        <v>0</v>
      </c>
      <c r="M4">
        <v>1</v>
      </c>
      <c r="N4">
        <v>2</v>
      </c>
      <c r="O4">
        <v>8</v>
      </c>
      <c r="P4" s="2">
        <v>0.362</v>
      </c>
      <c r="Q4" s="2">
        <v>0.509</v>
      </c>
      <c r="R4" s="2">
        <f t="shared" si="2"/>
        <v>0.8314222585924713</v>
      </c>
    </row>
    <row r="5" spans="1:18" ht="13.5">
      <c r="A5">
        <v>4</v>
      </c>
      <c r="B5" t="s">
        <v>160</v>
      </c>
      <c r="C5">
        <v>141</v>
      </c>
      <c r="D5" s="2">
        <f t="shared" si="0"/>
        <v>0.24691358024691357</v>
      </c>
      <c r="E5">
        <v>567</v>
      </c>
      <c r="F5">
        <v>140</v>
      </c>
      <c r="G5">
        <v>35</v>
      </c>
      <c r="H5">
        <v>104</v>
      </c>
      <c r="I5" s="2">
        <f t="shared" si="1"/>
        <v>0.27164685908319186</v>
      </c>
      <c r="J5">
        <v>20</v>
      </c>
      <c r="K5">
        <v>65</v>
      </c>
      <c r="L5">
        <v>0</v>
      </c>
      <c r="M5">
        <v>2</v>
      </c>
      <c r="N5">
        <v>2</v>
      </c>
      <c r="O5">
        <v>9</v>
      </c>
      <c r="P5" s="2">
        <v>0.27</v>
      </c>
      <c r="Q5" s="2">
        <v>0.487</v>
      </c>
      <c r="R5" s="2">
        <f t="shared" si="2"/>
        <v>0.7586468590831918</v>
      </c>
    </row>
    <row r="6" spans="1:18" ht="13.5">
      <c r="A6">
        <v>5</v>
      </c>
      <c r="B6" t="s">
        <v>92</v>
      </c>
      <c r="C6">
        <v>141</v>
      </c>
      <c r="D6" s="2">
        <f t="shared" si="0"/>
        <v>0.2185792349726776</v>
      </c>
      <c r="E6">
        <v>549</v>
      </c>
      <c r="F6">
        <v>120</v>
      </c>
      <c r="G6">
        <v>22</v>
      </c>
      <c r="H6">
        <v>63</v>
      </c>
      <c r="I6" s="2">
        <f t="shared" si="1"/>
        <v>0.24825174825174826</v>
      </c>
      <c r="J6">
        <v>22</v>
      </c>
      <c r="K6">
        <v>60</v>
      </c>
      <c r="L6">
        <v>0</v>
      </c>
      <c r="M6">
        <v>1</v>
      </c>
      <c r="N6">
        <v>0</v>
      </c>
      <c r="O6">
        <v>16</v>
      </c>
      <c r="P6" s="2">
        <v>0.226</v>
      </c>
      <c r="Q6" s="2">
        <v>0.375</v>
      </c>
      <c r="R6" s="2">
        <f t="shared" si="2"/>
        <v>0.6232517482517482</v>
      </c>
    </row>
    <row r="7" spans="1:18" ht="13.5">
      <c r="A7">
        <v>6</v>
      </c>
      <c r="B7" t="s">
        <v>96</v>
      </c>
      <c r="C7">
        <v>136</v>
      </c>
      <c r="D7" s="2">
        <f t="shared" si="0"/>
        <v>0.2514450867052023</v>
      </c>
      <c r="E7">
        <v>346</v>
      </c>
      <c r="F7">
        <v>87</v>
      </c>
      <c r="G7">
        <v>3</v>
      </c>
      <c r="H7">
        <v>18</v>
      </c>
      <c r="I7" s="2">
        <f t="shared" si="1"/>
        <v>0.28846153846153844</v>
      </c>
      <c r="J7">
        <v>18</v>
      </c>
      <c r="K7">
        <v>38</v>
      </c>
      <c r="L7">
        <v>10</v>
      </c>
      <c r="M7">
        <v>0</v>
      </c>
      <c r="N7">
        <v>13</v>
      </c>
      <c r="O7">
        <v>6</v>
      </c>
      <c r="P7" s="2">
        <v>0.242</v>
      </c>
      <c r="Q7" s="2">
        <v>0.335</v>
      </c>
      <c r="R7" s="2">
        <f t="shared" si="2"/>
        <v>0.6234615384615385</v>
      </c>
    </row>
    <row r="8" spans="1:18" ht="13.5">
      <c r="A8">
        <v>7</v>
      </c>
      <c r="B8" t="s">
        <v>182</v>
      </c>
      <c r="C8">
        <v>142</v>
      </c>
      <c r="D8" s="2">
        <f t="shared" si="0"/>
        <v>0.2247191011235955</v>
      </c>
      <c r="E8">
        <v>356</v>
      </c>
      <c r="F8">
        <v>80</v>
      </c>
      <c r="G8">
        <v>6</v>
      </c>
      <c r="H8">
        <v>20</v>
      </c>
      <c r="I8" s="2">
        <f t="shared" si="1"/>
        <v>0.264</v>
      </c>
      <c r="J8">
        <v>19</v>
      </c>
      <c r="K8">
        <v>58</v>
      </c>
      <c r="L8">
        <v>0</v>
      </c>
      <c r="M8">
        <v>0</v>
      </c>
      <c r="N8">
        <v>2</v>
      </c>
      <c r="O8">
        <v>0</v>
      </c>
      <c r="P8" s="2">
        <v>0.154</v>
      </c>
      <c r="Q8" s="2">
        <v>0.323</v>
      </c>
      <c r="R8" s="2">
        <f t="shared" si="2"/>
        <v>0.587</v>
      </c>
    </row>
    <row r="9" spans="1:18" ht="13.5">
      <c r="A9">
        <v>8</v>
      </c>
      <c r="B9" t="s">
        <v>65</v>
      </c>
      <c r="C9">
        <v>112</v>
      </c>
      <c r="D9" s="2">
        <f t="shared" si="0"/>
        <v>0.23318385650224216</v>
      </c>
      <c r="E9">
        <v>223</v>
      </c>
      <c r="F9">
        <v>52</v>
      </c>
      <c r="G9">
        <v>1</v>
      </c>
      <c r="H9">
        <v>10</v>
      </c>
      <c r="I9" s="2">
        <f t="shared" si="1"/>
        <v>0.26609442060085836</v>
      </c>
      <c r="J9">
        <v>10</v>
      </c>
      <c r="K9">
        <v>19</v>
      </c>
      <c r="L9">
        <v>3</v>
      </c>
      <c r="M9">
        <v>0</v>
      </c>
      <c r="N9">
        <v>8</v>
      </c>
      <c r="O9">
        <v>5</v>
      </c>
      <c r="P9" s="2">
        <v>0.146</v>
      </c>
      <c r="Q9" s="2">
        <v>0.291</v>
      </c>
      <c r="R9" s="2">
        <f t="shared" si="2"/>
        <v>0.5570944206008583</v>
      </c>
    </row>
    <row r="10" spans="1:18" ht="13.5">
      <c r="A10" s="1" t="s">
        <v>1</v>
      </c>
      <c r="B10" t="s">
        <v>173</v>
      </c>
      <c r="C10">
        <v>58</v>
      </c>
      <c r="D10" s="2">
        <f t="shared" si="0"/>
        <v>0.16666666666666666</v>
      </c>
      <c r="E10">
        <v>60</v>
      </c>
      <c r="F10">
        <v>10</v>
      </c>
      <c r="G10">
        <v>0</v>
      </c>
      <c r="H10">
        <v>4</v>
      </c>
      <c r="I10" s="2">
        <f t="shared" si="1"/>
        <v>0.24242424242424243</v>
      </c>
      <c r="J10">
        <v>6</v>
      </c>
      <c r="K10">
        <v>6</v>
      </c>
      <c r="L10">
        <v>2</v>
      </c>
      <c r="M10">
        <v>0</v>
      </c>
      <c r="N10">
        <v>1</v>
      </c>
      <c r="O10">
        <v>0</v>
      </c>
      <c r="P10" s="2">
        <v>0.2</v>
      </c>
      <c r="Q10" s="2">
        <v>0.183</v>
      </c>
      <c r="R10" s="2">
        <f t="shared" si="2"/>
        <v>0.4254242424242424</v>
      </c>
    </row>
    <row r="11" spans="1:18" ht="13.5">
      <c r="A11" s="1" t="s">
        <v>1</v>
      </c>
      <c r="B11" t="s">
        <v>183</v>
      </c>
      <c r="C11">
        <v>87</v>
      </c>
      <c r="D11" s="2">
        <f t="shared" si="0"/>
        <v>0.17204301075268819</v>
      </c>
      <c r="E11">
        <v>93</v>
      </c>
      <c r="F11">
        <v>16</v>
      </c>
      <c r="G11">
        <v>0</v>
      </c>
      <c r="H11">
        <v>4</v>
      </c>
      <c r="I11" s="2">
        <f t="shared" si="1"/>
        <v>0.20618556701030927</v>
      </c>
      <c r="J11">
        <v>4</v>
      </c>
      <c r="K11">
        <v>9</v>
      </c>
      <c r="L11">
        <v>1</v>
      </c>
      <c r="M11">
        <v>0</v>
      </c>
      <c r="N11">
        <v>0</v>
      </c>
      <c r="O11">
        <v>2</v>
      </c>
      <c r="P11" s="2">
        <v>0.222</v>
      </c>
      <c r="Q11" s="2">
        <v>0.247</v>
      </c>
      <c r="R11" s="2">
        <f t="shared" si="2"/>
        <v>0.45318556701030926</v>
      </c>
    </row>
    <row r="12" spans="1:18" ht="13.5">
      <c r="A12" s="1" t="s">
        <v>1</v>
      </c>
      <c r="B12" t="s">
        <v>90</v>
      </c>
      <c r="C12">
        <v>73</v>
      </c>
      <c r="D12" s="2">
        <f t="shared" si="0"/>
        <v>0.35384615384615387</v>
      </c>
      <c r="E12">
        <v>130</v>
      </c>
      <c r="F12">
        <v>46</v>
      </c>
      <c r="G12">
        <v>1</v>
      </c>
      <c r="H12">
        <v>9</v>
      </c>
      <c r="I12" s="2">
        <f t="shared" si="1"/>
        <v>0.38235294117647056</v>
      </c>
      <c r="J12">
        <v>6</v>
      </c>
      <c r="K12">
        <v>11</v>
      </c>
      <c r="L12">
        <v>3</v>
      </c>
      <c r="M12">
        <v>0</v>
      </c>
      <c r="N12">
        <v>8</v>
      </c>
      <c r="O12">
        <v>0</v>
      </c>
      <c r="P12" s="2">
        <v>0.348</v>
      </c>
      <c r="Q12" s="2">
        <v>0.515</v>
      </c>
      <c r="R12" s="2">
        <f t="shared" si="2"/>
        <v>0.8973529411764706</v>
      </c>
    </row>
    <row r="13" spans="1:18" ht="13.5">
      <c r="A13" s="1" t="s">
        <v>1</v>
      </c>
      <c r="B13" t="s">
        <v>78</v>
      </c>
      <c r="C13">
        <v>124</v>
      </c>
      <c r="D13" s="2">
        <f t="shared" si="0"/>
        <v>0.25</v>
      </c>
      <c r="E13">
        <v>216</v>
      </c>
      <c r="F13">
        <v>54</v>
      </c>
      <c r="G13">
        <v>7</v>
      </c>
      <c r="H13">
        <v>22</v>
      </c>
      <c r="I13" s="2">
        <f t="shared" si="1"/>
        <v>0.2894736842105263</v>
      </c>
      <c r="J13">
        <v>12</v>
      </c>
      <c r="K13">
        <v>15</v>
      </c>
      <c r="L13">
        <v>7</v>
      </c>
      <c r="M13">
        <v>0</v>
      </c>
      <c r="N13">
        <v>3</v>
      </c>
      <c r="O13">
        <v>7</v>
      </c>
      <c r="P13" s="2">
        <v>0.31</v>
      </c>
      <c r="Q13" s="2">
        <v>0.394</v>
      </c>
      <c r="R13" s="2">
        <f t="shared" si="2"/>
        <v>0.6834736842105263</v>
      </c>
    </row>
    <row r="14" spans="1:18" ht="13.5">
      <c r="A14" s="1" t="s">
        <v>1</v>
      </c>
      <c r="B14" t="s">
        <v>156</v>
      </c>
      <c r="C14">
        <v>62</v>
      </c>
      <c r="D14" s="2">
        <f t="shared" si="0"/>
        <v>0.26</v>
      </c>
      <c r="E14">
        <v>50</v>
      </c>
      <c r="F14">
        <v>13</v>
      </c>
      <c r="G14">
        <v>0</v>
      </c>
      <c r="H14">
        <v>3</v>
      </c>
      <c r="I14" s="2">
        <f t="shared" si="1"/>
        <v>0.3018867924528302</v>
      </c>
      <c r="J14">
        <v>3</v>
      </c>
      <c r="K14">
        <v>4</v>
      </c>
      <c r="L14">
        <v>5</v>
      </c>
      <c r="M14">
        <v>0</v>
      </c>
      <c r="N14">
        <v>2</v>
      </c>
      <c r="O14">
        <v>2</v>
      </c>
      <c r="P14" s="2">
        <v>0.167</v>
      </c>
      <c r="Q14" s="2">
        <v>0.32</v>
      </c>
      <c r="R14" s="2">
        <f t="shared" si="2"/>
        <v>0.6218867924528302</v>
      </c>
    </row>
    <row r="15" spans="1:18" ht="13.5">
      <c r="A15" s="1" t="s">
        <v>1</v>
      </c>
      <c r="B15" t="s">
        <v>95</v>
      </c>
      <c r="C15">
        <v>112</v>
      </c>
      <c r="D15" s="2">
        <f t="shared" si="0"/>
        <v>0.24615384615384617</v>
      </c>
      <c r="E15">
        <v>195</v>
      </c>
      <c r="F15">
        <v>48</v>
      </c>
      <c r="G15">
        <v>1</v>
      </c>
      <c r="H15">
        <v>18</v>
      </c>
      <c r="I15" s="2">
        <f t="shared" si="1"/>
        <v>0.2780487804878049</v>
      </c>
      <c r="J15">
        <v>9</v>
      </c>
      <c r="K15">
        <v>20</v>
      </c>
      <c r="L15">
        <v>7</v>
      </c>
      <c r="M15">
        <v>1</v>
      </c>
      <c r="N15">
        <v>10</v>
      </c>
      <c r="O15">
        <v>5</v>
      </c>
      <c r="P15" s="2">
        <v>0.342</v>
      </c>
      <c r="Q15" s="2">
        <v>0.349</v>
      </c>
      <c r="R15" s="2">
        <f t="shared" si="2"/>
        <v>0.6270487804878049</v>
      </c>
    </row>
    <row r="16" spans="1:18" ht="13.5">
      <c r="A16" s="1" t="s">
        <v>1</v>
      </c>
      <c r="B16" t="s">
        <v>174</v>
      </c>
      <c r="C16">
        <v>116</v>
      </c>
      <c r="D16" s="2">
        <f t="shared" si="0"/>
        <v>0.2682119205298013</v>
      </c>
      <c r="E16">
        <v>302</v>
      </c>
      <c r="F16">
        <v>81</v>
      </c>
      <c r="G16">
        <v>0</v>
      </c>
      <c r="H16">
        <v>28</v>
      </c>
      <c r="I16" s="2">
        <f t="shared" si="1"/>
        <v>0.3115264797507788</v>
      </c>
      <c r="J16">
        <v>19</v>
      </c>
      <c r="K16">
        <v>26</v>
      </c>
      <c r="L16">
        <v>17</v>
      </c>
      <c r="M16">
        <v>0</v>
      </c>
      <c r="N16">
        <v>6</v>
      </c>
      <c r="O16">
        <v>10</v>
      </c>
      <c r="P16" s="2">
        <v>0.367</v>
      </c>
      <c r="Q16" s="2">
        <v>0.341</v>
      </c>
      <c r="R16" s="2">
        <f t="shared" si="2"/>
        <v>0.6525264797507788</v>
      </c>
    </row>
    <row r="17" spans="1:18" ht="13.5">
      <c r="A17" s="1" t="s">
        <v>1</v>
      </c>
      <c r="B17" t="s">
        <v>91</v>
      </c>
      <c r="C17">
        <v>132</v>
      </c>
      <c r="D17" s="2">
        <f t="shared" si="0"/>
        <v>0.22878228782287824</v>
      </c>
      <c r="E17">
        <v>271</v>
      </c>
      <c r="F17">
        <v>62</v>
      </c>
      <c r="G17">
        <v>4</v>
      </c>
      <c r="H17">
        <v>21</v>
      </c>
      <c r="I17" s="2">
        <f t="shared" si="1"/>
        <v>0.25357142857142856</v>
      </c>
      <c r="J17">
        <v>9</v>
      </c>
      <c r="K17">
        <v>26</v>
      </c>
      <c r="L17">
        <v>0</v>
      </c>
      <c r="M17">
        <v>0</v>
      </c>
      <c r="N17">
        <v>8</v>
      </c>
      <c r="O17">
        <v>6</v>
      </c>
      <c r="P17" s="2">
        <v>0.382</v>
      </c>
      <c r="Q17" s="2">
        <v>0.332</v>
      </c>
      <c r="R17" s="2">
        <f t="shared" si="2"/>
        <v>0.5855714285714286</v>
      </c>
    </row>
    <row r="18" spans="1:18" ht="13.5">
      <c r="A18" s="1" t="s">
        <v>51</v>
      </c>
      <c r="B18" t="s">
        <v>77</v>
      </c>
      <c r="C18" s="11" t="s">
        <v>74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51</v>
      </c>
      <c r="B19" t="s">
        <v>76</v>
      </c>
      <c r="C19" s="11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51</v>
      </c>
      <c r="B20" t="s">
        <v>184</v>
      </c>
      <c r="C20">
        <v>78</v>
      </c>
      <c r="D20" s="2">
        <f t="shared" si="0"/>
        <v>0.2345679012345679</v>
      </c>
      <c r="E20">
        <v>81</v>
      </c>
      <c r="F20">
        <v>19</v>
      </c>
      <c r="G20">
        <v>6</v>
      </c>
      <c r="H20">
        <v>9</v>
      </c>
      <c r="I20" s="2">
        <f t="shared" si="1"/>
        <v>0.24390243902439024</v>
      </c>
      <c r="J20">
        <v>1</v>
      </c>
      <c r="K20">
        <v>17</v>
      </c>
      <c r="L20">
        <v>0</v>
      </c>
      <c r="M20">
        <v>0</v>
      </c>
      <c r="N20">
        <v>0</v>
      </c>
      <c r="O20">
        <v>0</v>
      </c>
      <c r="P20" s="2">
        <v>0</v>
      </c>
      <c r="Q20" s="2">
        <v>0.481</v>
      </c>
      <c r="R20" s="2">
        <f t="shared" si="2"/>
        <v>0.7249024390243902</v>
      </c>
    </row>
    <row r="21" spans="1:18" ht="13.5">
      <c r="A21" s="1" t="s">
        <v>51</v>
      </c>
      <c r="B21" t="s">
        <v>89</v>
      </c>
      <c r="C21" s="11" t="s">
        <v>74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49</v>
      </c>
      <c r="T24" t="s">
        <v>50</v>
      </c>
    </row>
    <row r="25" spans="1:20" ht="13.5">
      <c r="A25" s="1" t="s">
        <v>52</v>
      </c>
      <c r="B25" t="s">
        <v>185</v>
      </c>
      <c r="C25">
        <v>28</v>
      </c>
      <c r="D25" s="3">
        <f aca="true" t="shared" si="3" ref="D25:D36">R25/J25*9</f>
        <v>2.7964285714285717</v>
      </c>
      <c r="E25">
        <v>12</v>
      </c>
      <c r="F25">
        <v>10</v>
      </c>
      <c r="G25">
        <v>0</v>
      </c>
      <c r="H25">
        <v>0</v>
      </c>
      <c r="I25" s="2">
        <f aca="true" t="shared" si="4" ref="I25:I36">E25/(E25+F25)</f>
        <v>0.5454545454545454</v>
      </c>
      <c r="J25" s="7">
        <v>186.66666666666666</v>
      </c>
      <c r="K25">
        <v>5</v>
      </c>
      <c r="L25">
        <v>176</v>
      </c>
      <c r="M25">
        <v>140</v>
      </c>
      <c r="N25">
        <v>33</v>
      </c>
      <c r="O25">
        <v>6</v>
      </c>
      <c r="P25">
        <v>10</v>
      </c>
      <c r="Q25">
        <v>61</v>
      </c>
      <c r="R25">
        <v>58</v>
      </c>
      <c r="S25" s="3">
        <f aca="true" t="shared" si="5" ref="S25:S36">(L25+N25)/J25</f>
        <v>1.1196428571428572</v>
      </c>
      <c r="T25" s="3">
        <f aca="true" t="shared" si="6" ref="T25:T36">M25/J25*9</f>
        <v>6.75</v>
      </c>
    </row>
    <row r="26" spans="1:20" ht="13.5">
      <c r="A26" s="1" t="s">
        <v>52</v>
      </c>
      <c r="B26" t="s">
        <v>69</v>
      </c>
      <c r="C26">
        <v>28</v>
      </c>
      <c r="D26" s="3">
        <f t="shared" si="3"/>
        <v>3.182711198428291</v>
      </c>
      <c r="E26">
        <v>6</v>
      </c>
      <c r="F26">
        <v>14</v>
      </c>
      <c r="G26">
        <v>0</v>
      </c>
      <c r="H26">
        <v>0</v>
      </c>
      <c r="I26" s="2">
        <f t="shared" si="4"/>
        <v>0.3</v>
      </c>
      <c r="J26" s="7">
        <v>169.66666666666666</v>
      </c>
      <c r="K26">
        <v>2</v>
      </c>
      <c r="L26">
        <v>149</v>
      </c>
      <c r="M26">
        <v>51</v>
      </c>
      <c r="N26">
        <v>41</v>
      </c>
      <c r="O26">
        <v>0</v>
      </c>
      <c r="P26">
        <v>13</v>
      </c>
      <c r="Q26">
        <v>62</v>
      </c>
      <c r="R26">
        <v>60</v>
      </c>
      <c r="S26" s="3">
        <f t="shared" si="5"/>
        <v>1.119842829076621</v>
      </c>
      <c r="T26" s="3">
        <f t="shared" si="6"/>
        <v>2.705304518664047</v>
      </c>
    </row>
    <row r="27" spans="1:20" ht="13.5">
      <c r="A27" s="1" t="s">
        <v>52</v>
      </c>
      <c r="B27" t="s">
        <v>72</v>
      </c>
      <c r="C27">
        <v>28</v>
      </c>
      <c r="D27" s="3">
        <f t="shared" si="3"/>
        <v>3.8571428571428577</v>
      </c>
      <c r="E27">
        <v>11</v>
      </c>
      <c r="F27">
        <v>12</v>
      </c>
      <c r="G27">
        <v>0</v>
      </c>
      <c r="H27">
        <v>0</v>
      </c>
      <c r="I27" s="2">
        <f t="shared" si="4"/>
        <v>0.4782608695652174</v>
      </c>
      <c r="J27" s="7">
        <v>165.66666666666666</v>
      </c>
      <c r="K27">
        <v>3</v>
      </c>
      <c r="L27">
        <v>154</v>
      </c>
      <c r="M27">
        <v>51</v>
      </c>
      <c r="N27">
        <v>34</v>
      </c>
      <c r="O27">
        <v>3</v>
      </c>
      <c r="P27">
        <v>10</v>
      </c>
      <c r="Q27">
        <v>74</v>
      </c>
      <c r="R27">
        <v>71</v>
      </c>
      <c r="S27" s="3">
        <f t="shared" si="5"/>
        <v>1.1348088531187124</v>
      </c>
      <c r="T27" s="3">
        <f t="shared" si="6"/>
        <v>2.7706237424547284</v>
      </c>
    </row>
    <row r="28" spans="1:20" ht="13.5">
      <c r="A28" s="1" t="s">
        <v>52</v>
      </c>
      <c r="B28" t="s">
        <v>71</v>
      </c>
      <c r="C28">
        <v>27</v>
      </c>
      <c r="D28" s="3">
        <f t="shared" si="3"/>
        <v>2.763779527559055</v>
      </c>
      <c r="E28">
        <v>10</v>
      </c>
      <c r="F28">
        <v>6</v>
      </c>
      <c r="G28">
        <v>0</v>
      </c>
      <c r="H28">
        <v>0</v>
      </c>
      <c r="I28" s="2">
        <f t="shared" si="4"/>
        <v>0.625</v>
      </c>
      <c r="J28" s="7">
        <v>169.33333333333334</v>
      </c>
      <c r="K28">
        <v>4</v>
      </c>
      <c r="L28">
        <v>150</v>
      </c>
      <c r="M28">
        <v>119</v>
      </c>
      <c r="N28">
        <v>43</v>
      </c>
      <c r="O28">
        <v>8</v>
      </c>
      <c r="P28">
        <v>11</v>
      </c>
      <c r="Q28">
        <v>52</v>
      </c>
      <c r="R28">
        <v>52</v>
      </c>
      <c r="S28" s="3">
        <f t="shared" si="5"/>
        <v>1.139763779527559</v>
      </c>
      <c r="T28" s="3">
        <f t="shared" si="6"/>
        <v>6.324803149606299</v>
      </c>
    </row>
    <row r="29" spans="1:20" ht="13.5">
      <c r="A29" s="1" t="s">
        <v>52</v>
      </c>
      <c r="B29" t="s">
        <v>82</v>
      </c>
      <c r="C29">
        <v>27</v>
      </c>
      <c r="D29" s="3">
        <f t="shared" si="3"/>
        <v>2.5786516853932584</v>
      </c>
      <c r="E29">
        <v>13</v>
      </c>
      <c r="F29">
        <v>10</v>
      </c>
      <c r="G29">
        <v>0</v>
      </c>
      <c r="H29">
        <v>0</v>
      </c>
      <c r="I29" s="2">
        <f t="shared" si="4"/>
        <v>0.5652173913043478</v>
      </c>
      <c r="J29" s="7">
        <v>178</v>
      </c>
      <c r="K29">
        <v>3</v>
      </c>
      <c r="L29">
        <v>153</v>
      </c>
      <c r="M29">
        <v>53</v>
      </c>
      <c r="N29">
        <v>36</v>
      </c>
      <c r="O29">
        <v>5</v>
      </c>
      <c r="P29">
        <v>13</v>
      </c>
      <c r="Q29">
        <v>56</v>
      </c>
      <c r="R29">
        <v>51</v>
      </c>
      <c r="S29" s="3">
        <f t="shared" si="5"/>
        <v>1.0617977528089888</v>
      </c>
      <c r="T29" s="3">
        <f t="shared" si="6"/>
        <v>2.6797752808988764</v>
      </c>
    </row>
    <row r="30" spans="1:20" ht="13.5">
      <c r="A30" s="1" t="s">
        <v>52</v>
      </c>
      <c r="B30" t="s">
        <v>70</v>
      </c>
      <c r="C30">
        <v>16</v>
      </c>
      <c r="D30" s="3">
        <f t="shared" si="3"/>
        <v>2.7406015037593985</v>
      </c>
      <c r="E30">
        <v>3</v>
      </c>
      <c r="F30">
        <v>2</v>
      </c>
      <c r="G30">
        <v>0</v>
      </c>
      <c r="H30">
        <v>0</v>
      </c>
      <c r="I30" s="2">
        <f t="shared" si="4"/>
        <v>0.6</v>
      </c>
      <c r="J30" s="7">
        <v>88.66666666666667</v>
      </c>
      <c r="K30">
        <v>1</v>
      </c>
      <c r="L30">
        <v>63</v>
      </c>
      <c r="M30">
        <v>58</v>
      </c>
      <c r="N30">
        <v>32</v>
      </c>
      <c r="O30">
        <v>3</v>
      </c>
      <c r="P30">
        <v>2</v>
      </c>
      <c r="Q30">
        <v>29</v>
      </c>
      <c r="R30">
        <v>27</v>
      </c>
      <c r="S30" s="3">
        <f t="shared" si="5"/>
        <v>1.0714285714285714</v>
      </c>
      <c r="T30" s="3">
        <f t="shared" si="6"/>
        <v>5.887218045112782</v>
      </c>
    </row>
    <row r="31" spans="1:20" ht="13.5">
      <c r="A31" s="1" t="s">
        <v>53</v>
      </c>
      <c r="B31" t="s">
        <v>175</v>
      </c>
      <c r="C31">
        <v>35</v>
      </c>
      <c r="D31" s="3">
        <f t="shared" si="3"/>
        <v>4.203592814371258</v>
      </c>
      <c r="E31">
        <v>6</v>
      </c>
      <c r="F31">
        <v>4</v>
      </c>
      <c r="G31">
        <v>1</v>
      </c>
      <c r="H31">
        <v>3</v>
      </c>
      <c r="I31" s="2">
        <f t="shared" si="4"/>
        <v>0.6</v>
      </c>
      <c r="J31" s="7">
        <v>55.666666666666664</v>
      </c>
      <c r="K31">
        <v>0</v>
      </c>
      <c r="L31">
        <v>49</v>
      </c>
      <c r="M31">
        <v>12</v>
      </c>
      <c r="N31">
        <v>8</v>
      </c>
      <c r="O31">
        <v>1</v>
      </c>
      <c r="P31">
        <v>8</v>
      </c>
      <c r="Q31">
        <v>28</v>
      </c>
      <c r="R31">
        <v>26</v>
      </c>
      <c r="S31" s="3">
        <f t="shared" si="5"/>
        <v>1.0239520958083832</v>
      </c>
      <c r="T31" s="3">
        <f t="shared" si="6"/>
        <v>1.9401197604790419</v>
      </c>
    </row>
    <row r="32" spans="1:20" ht="13.5">
      <c r="A32" s="1" t="s">
        <v>53</v>
      </c>
      <c r="B32" t="s">
        <v>170</v>
      </c>
      <c r="C32">
        <v>31</v>
      </c>
      <c r="D32" s="3">
        <f t="shared" si="3"/>
        <v>3.4394904458598723</v>
      </c>
      <c r="E32">
        <v>1</v>
      </c>
      <c r="F32">
        <v>0</v>
      </c>
      <c r="G32">
        <v>0</v>
      </c>
      <c r="H32">
        <v>3</v>
      </c>
      <c r="I32" s="2">
        <f t="shared" si="4"/>
        <v>1</v>
      </c>
      <c r="J32" s="7">
        <v>52.333333333333336</v>
      </c>
      <c r="K32">
        <v>0</v>
      </c>
      <c r="L32">
        <v>51</v>
      </c>
      <c r="M32">
        <v>14</v>
      </c>
      <c r="N32">
        <v>8</v>
      </c>
      <c r="O32">
        <v>1</v>
      </c>
      <c r="P32">
        <v>9</v>
      </c>
      <c r="Q32">
        <v>21</v>
      </c>
      <c r="R32">
        <v>20</v>
      </c>
      <c r="S32" s="3">
        <f t="shared" si="5"/>
        <v>1.127388535031847</v>
      </c>
      <c r="T32" s="3">
        <f t="shared" si="6"/>
        <v>2.4076433121019107</v>
      </c>
    </row>
    <row r="33" spans="1:20" ht="13.5">
      <c r="A33" s="1" t="s">
        <v>53</v>
      </c>
      <c r="B33" t="s">
        <v>186</v>
      </c>
      <c r="C33">
        <v>34</v>
      </c>
      <c r="D33" s="3">
        <f t="shared" si="3"/>
        <v>3.0916030534351147</v>
      </c>
      <c r="E33">
        <v>1</v>
      </c>
      <c r="F33">
        <v>2</v>
      </c>
      <c r="G33">
        <v>3</v>
      </c>
      <c r="H33">
        <v>1</v>
      </c>
      <c r="I33" s="2">
        <f t="shared" si="4"/>
        <v>0.3333333333333333</v>
      </c>
      <c r="J33" s="7">
        <v>43.666666666666664</v>
      </c>
      <c r="K33">
        <v>0</v>
      </c>
      <c r="L33">
        <v>51</v>
      </c>
      <c r="M33">
        <v>29</v>
      </c>
      <c r="N33">
        <v>12</v>
      </c>
      <c r="O33">
        <v>0</v>
      </c>
      <c r="P33">
        <v>3</v>
      </c>
      <c r="Q33">
        <v>15</v>
      </c>
      <c r="R33">
        <v>15</v>
      </c>
      <c r="S33" s="3">
        <f t="shared" si="5"/>
        <v>1.4427480916030535</v>
      </c>
      <c r="T33" s="3">
        <f t="shared" si="6"/>
        <v>5.977099236641221</v>
      </c>
    </row>
    <row r="34" spans="1:20" ht="13.5">
      <c r="A34" s="1" t="s">
        <v>54</v>
      </c>
      <c r="B34" t="s">
        <v>161</v>
      </c>
      <c r="C34">
        <v>35</v>
      </c>
      <c r="D34" s="3">
        <f t="shared" si="3"/>
        <v>2.6298701298701297</v>
      </c>
      <c r="E34">
        <v>3</v>
      </c>
      <c r="F34">
        <v>1</v>
      </c>
      <c r="G34">
        <v>0</v>
      </c>
      <c r="H34">
        <v>3</v>
      </c>
      <c r="I34" s="2">
        <f t="shared" si="4"/>
        <v>0.75</v>
      </c>
      <c r="J34" s="7">
        <v>51.333333333333336</v>
      </c>
      <c r="K34">
        <v>0</v>
      </c>
      <c r="L34">
        <v>37</v>
      </c>
      <c r="M34">
        <v>21</v>
      </c>
      <c r="N34">
        <v>4</v>
      </c>
      <c r="O34">
        <v>1</v>
      </c>
      <c r="P34">
        <v>3</v>
      </c>
      <c r="Q34">
        <v>16</v>
      </c>
      <c r="R34">
        <v>15</v>
      </c>
      <c r="S34" s="3">
        <f t="shared" si="5"/>
        <v>0.7987012987012987</v>
      </c>
      <c r="T34" s="3">
        <f t="shared" si="6"/>
        <v>3.6818181818181817</v>
      </c>
    </row>
    <row r="35" spans="1:20" ht="13.5">
      <c r="A35" s="1" t="s">
        <v>54</v>
      </c>
      <c r="B35" t="s">
        <v>165</v>
      </c>
      <c r="C35">
        <v>38</v>
      </c>
      <c r="D35" s="3">
        <f t="shared" si="3"/>
        <v>3.45</v>
      </c>
      <c r="E35">
        <v>3</v>
      </c>
      <c r="F35">
        <v>3</v>
      </c>
      <c r="G35">
        <v>0</v>
      </c>
      <c r="H35">
        <v>1</v>
      </c>
      <c r="I35" s="2">
        <f t="shared" si="4"/>
        <v>0.5</v>
      </c>
      <c r="J35" s="7">
        <v>60</v>
      </c>
      <c r="K35">
        <v>0</v>
      </c>
      <c r="L35">
        <v>62</v>
      </c>
      <c r="M35">
        <v>19</v>
      </c>
      <c r="N35">
        <v>11</v>
      </c>
      <c r="O35">
        <v>3</v>
      </c>
      <c r="P35">
        <v>3</v>
      </c>
      <c r="Q35">
        <v>27</v>
      </c>
      <c r="R35">
        <v>23</v>
      </c>
      <c r="S35" s="3">
        <f t="shared" si="5"/>
        <v>1.2166666666666666</v>
      </c>
      <c r="T35" s="3">
        <f t="shared" si="6"/>
        <v>2.8499999999999996</v>
      </c>
    </row>
    <row r="36" spans="1:20" ht="13.5">
      <c r="A36" s="1" t="s">
        <v>55</v>
      </c>
      <c r="B36" t="s">
        <v>177</v>
      </c>
      <c r="C36">
        <v>41</v>
      </c>
      <c r="D36" s="3">
        <f t="shared" si="3"/>
        <v>5.574193548387097</v>
      </c>
      <c r="E36">
        <v>0</v>
      </c>
      <c r="F36">
        <v>9</v>
      </c>
      <c r="G36">
        <v>27</v>
      </c>
      <c r="H36">
        <v>4</v>
      </c>
      <c r="I36" s="2">
        <f t="shared" si="4"/>
        <v>0</v>
      </c>
      <c r="J36" s="7">
        <v>51.666666666666664</v>
      </c>
      <c r="K36">
        <v>0</v>
      </c>
      <c r="L36">
        <v>61</v>
      </c>
      <c r="M36">
        <v>17</v>
      </c>
      <c r="N36">
        <v>7</v>
      </c>
      <c r="O36">
        <v>3</v>
      </c>
      <c r="P36">
        <v>6</v>
      </c>
      <c r="Q36">
        <v>33</v>
      </c>
      <c r="R36">
        <v>32</v>
      </c>
      <c r="S36" s="3">
        <f t="shared" si="5"/>
        <v>1.3161290322580645</v>
      </c>
      <c r="T36" s="3">
        <f t="shared" si="6"/>
        <v>2.9612903225806453</v>
      </c>
    </row>
    <row r="37" spans="1:20" ht="13.5">
      <c r="A37" s="1" t="s">
        <v>51</v>
      </c>
      <c r="B37" t="s">
        <v>187</v>
      </c>
      <c r="C37" s="11" t="s">
        <v>75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51</v>
      </c>
      <c r="B38" t="s">
        <v>179</v>
      </c>
      <c r="C38" s="11" t="s">
        <v>75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51</v>
      </c>
      <c r="B39" t="s">
        <v>178</v>
      </c>
      <c r="C39" s="11" t="s">
        <v>75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51</v>
      </c>
      <c r="B40" t="s">
        <v>166</v>
      </c>
      <c r="C40" s="11" t="s">
        <v>75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7">
    <mergeCell ref="C38:T38"/>
    <mergeCell ref="C39:T39"/>
    <mergeCell ref="C40:T40"/>
    <mergeCell ref="C18:R18"/>
    <mergeCell ref="C19:R19"/>
    <mergeCell ref="C21:R21"/>
    <mergeCell ref="C37:T3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6" width="5.25390625" style="0" bestFit="1" customWidth="1"/>
    <col min="17" max="17" width="5.87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153</v>
      </c>
      <c r="C2">
        <v>144</v>
      </c>
      <c r="D2" s="2">
        <f aca="true" t="shared" si="0" ref="D2:D20">F2/E2</f>
        <v>0.27391304347826084</v>
      </c>
      <c r="E2">
        <v>460</v>
      </c>
      <c r="F2">
        <v>126</v>
      </c>
      <c r="G2">
        <v>3</v>
      </c>
      <c r="H2">
        <v>26</v>
      </c>
      <c r="I2" s="2">
        <f aca="true" t="shared" si="1" ref="I2:I20">(F2+J2)/(E2+J2+M2)</f>
        <v>0.3359840954274354</v>
      </c>
      <c r="J2">
        <v>43</v>
      </c>
      <c r="K2">
        <v>31</v>
      </c>
      <c r="L2">
        <v>0</v>
      </c>
      <c r="M2">
        <v>0</v>
      </c>
      <c r="N2">
        <v>40</v>
      </c>
      <c r="O2">
        <v>0</v>
      </c>
      <c r="P2" s="2">
        <v>0.354</v>
      </c>
      <c r="Q2" s="2">
        <v>0.389</v>
      </c>
      <c r="R2" s="2">
        <f aca="true" t="shared" si="2" ref="R2:R20">I2+Q2</f>
        <v>0.7249840954274354</v>
      </c>
    </row>
    <row r="3" spans="1:18" ht="13.5">
      <c r="A3">
        <v>2</v>
      </c>
      <c r="B3" t="s">
        <v>89</v>
      </c>
      <c r="C3">
        <v>144</v>
      </c>
      <c r="D3" s="2">
        <f t="shared" si="0"/>
        <v>0.31685393258426964</v>
      </c>
      <c r="E3">
        <v>445</v>
      </c>
      <c r="F3">
        <v>141</v>
      </c>
      <c r="G3">
        <v>3</v>
      </c>
      <c r="H3">
        <v>32</v>
      </c>
      <c r="I3" s="2">
        <f t="shared" si="1"/>
        <v>0.38585858585858585</v>
      </c>
      <c r="J3">
        <v>50</v>
      </c>
      <c r="K3">
        <v>23</v>
      </c>
      <c r="L3">
        <v>0</v>
      </c>
      <c r="M3">
        <v>0</v>
      </c>
      <c r="N3">
        <v>37</v>
      </c>
      <c r="O3">
        <v>4</v>
      </c>
      <c r="P3" s="2">
        <v>0.306</v>
      </c>
      <c r="Q3" s="2">
        <v>0.396</v>
      </c>
      <c r="R3" s="2">
        <f t="shared" si="2"/>
        <v>0.7818585858585858</v>
      </c>
    </row>
    <row r="4" spans="1:18" ht="13.5">
      <c r="A4">
        <v>3</v>
      </c>
      <c r="B4" t="s">
        <v>90</v>
      </c>
      <c r="C4">
        <v>144</v>
      </c>
      <c r="D4" s="2">
        <f t="shared" si="0"/>
        <v>0.30327868852459017</v>
      </c>
      <c r="E4">
        <v>488</v>
      </c>
      <c r="F4">
        <v>148</v>
      </c>
      <c r="G4">
        <v>2</v>
      </c>
      <c r="H4">
        <v>55</v>
      </c>
      <c r="I4" s="2">
        <f t="shared" si="1"/>
        <v>0.35294117647058826</v>
      </c>
      <c r="J4">
        <v>38</v>
      </c>
      <c r="K4">
        <v>41</v>
      </c>
      <c r="L4">
        <v>0</v>
      </c>
      <c r="M4">
        <v>1</v>
      </c>
      <c r="N4">
        <v>25</v>
      </c>
      <c r="O4">
        <v>1</v>
      </c>
      <c r="P4" s="2">
        <v>0.306</v>
      </c>
      <c r="Q4" s="2">
        <v>0.434</v>
      </c>
      <c r="R4" s="2">
        <f t="shared" si="2"/>
        <v>0.7869411764705883</v>
      </c>
    </row>
    <row r="5" spans="1:18" ht="13.5">
      <c r="A5">
        <v>4</v>
      </c>
      <c r="B5" t="s">
        <v>93</v>
      </c>
      <c r="C5">
        <v>141</v>
      </c>
      <c r="D5" s="2">
        <f t="shared" si="0"/>
        <v>0.23809523809523808</v>
      </c>
      <c r="E5">
        <v>567</v>
      </c>
      <c r="F5">
        <v>135</v>
      </c>
      <c r="G5">
        <v>10</v>
      </c>
      <c r="H5">
        <v>75</v>
      </c>
      <c r="I5" s="2">
        <f t="shared" si="1"/>
        <v>0.27768595041322314</v>
      </c>
      <c r="J5">
        <v>33</v>
      </c>
      <c r="K5">
        <v>93</v>
      </c>
      <c r="L5">
        <v>0</v>
      </c>
      <c r="M5">
        <v>5</v>
      </c>
      <c r="N5">
        <v>2</v>
      </c>
      <c r="O5">
        <v>15</v>
      </c>
      <c r="P5" s="2">
        <v>0.234</v>
      </c>
      <c r="Q5" s="2">
        <v>0.339</v>
      </c>
      <c r="R5" s="2">
        <f t="shared" si="2"/>
        <v>0.6166859504132232</v>
      </c>
    </row>
    <row r="6" spans="1:18" ht="13.5">
      <c r="A6">
        <v>5</v>
      </c>
      <c r="B6" t="s">
        <v>97</v>
      </c>
      <c r="C6">
        <v>144</v>
      </c>
      <c r="D6" s="2">
        <f t="shared" si="0"/>
        <v>0.2832512315270936</v>
      </c>
      <c r="E6">
        <v>406</v>
      </c>
      <c r="F6">
        <v>115</v>
      </c>
      <c r="G6">
        <v>2</v>
      </c>
      <c r="H6">
        <v>47</v>
      </c>
      <c r="I6" s="2">
        <f t="shared" si="1"/>
        <v>0.3325740318906606</v>
      </c>
      <c r="J6">
        <v>31</v>
      </c>
      <c r="K6">
        <v>23</v>
      </c>
      <c r="L6">
        <v>0</v>
      </c>
      <c r="M6">
        <v>2</v>
      </c>
      <c r="N6">
        <v>32</v>
      </c>
      <c r="O6">
        <v>14</v>
      </c>
      <c r="P6" s="2">
        <v>0.339</v>
      </c>
      <c r="Q6" s="2">
        <v>0.377</v>
      </c>
      <c r="R6" s="2">
        <f t="shared" si="2"/>
        <v>0.7095740318906606</v>
      </c>
    </row>
    <row r="7" spans="1:18" ht="13.5">
      <c r="A7">
        <v>6</v>
      </c>
      <c r="B7" t="s">
        <v>64</v>
      </c>
      <c r="C7">
        <v>144</v>
      </c>
      <c r="D7" s="2">
        <f t="shared" si="0"/>
        <v>0.24705882352941178</v>
      </c>
      <c r="E7">
        <v>425</v>
      </c>
      <c r="F7">
        <v>105</v>
      </c>
      <c r="G7">
        <v>6</v>
      </c>
      <c r="H7">
        <v>48</v>
      </c>
      <c r="I7" s="2">
        <f t="shared" si="1"/>
        <v>0.2984749455337691</v>
      </c>
      <c r="J7">
        <v>32</v>
      </c>
      <c r="K7">
        <v>44</v>
      </c>
      <c r="L7">
        <v>18</v>
      </c>
      <c r="M7">
        <v>2</v>
      </c>
      <c r="N7">
        <v>10</v>
      </c>
      <c r="O7">
        <v>4</v>
      </c>
      <c r="P7" s="2">
        <v>0.237</v>
      </c>
      <c r="Q7" s="2">
        <v>0.369</v>
      </c>
      <c r="R7" s="2">
        <f t="shared" si="2"/>
        <v>0.6674749455337691</v>
      </c>
    </row>
    <row r="8" spans="1:18" ht="13.5">
      <c r="A8">
        <v>7</v>
      </c>
      <c r="B8" t="s">
        <v>81</v>
      </c>
      <c r="C8">
        <v>19</v>
      </c>
      <c r="D8" s="2">
        <f t="shared" si="0"/>
        <v>0.16666666666666666</v>
      </c>
      <c r="E8">
        <v>48</v>
      </c>
      <c r="F8">
        <v>8</v>
      </c>
      <c r="G8">
        <v>0</v>
      </c>
      <c r="H8">
        <v>2</v>
      </c>
      <c r="I8" s="2">
        <f t="shared" si="1"/>
        <v>0.2857142857142857</v>
      </c>
      <c r="J8">
        <v>8</v>
      </c>
      <c r="K8">
        <v>3</v>
      </c>
      <c r="L8">
        <v>1</v>
      </c>
      <c r="M8">
        <v>0</v>
      </c>
      <c r="N8">
        <v>1</v>
      </c>
      <c r="O8">
        <v>0</v>
      </c>
      <c r="P8" s="2">
        <v>0.1</v>
      </c>
      <c r="Q8" s="2">
        <v>0.167</v>
      </c>
      <c r="R8" s="2">
        <f t="shared" si="2"/>
        <v>0.45271428571428574</v>
      </c>
    </row>
    <row r="9" spans="1:18" ht="13.5">
      <c r="A9">
        <v>8</v>
      </c>
      <c r="B9" t="s">
        <v>76</v>
      </c>
      <c r="C9">
        <v>143</v>
      </c>
      <c r="D9" s="2">
        <f t="shared" si="0"/>
        <v>0.1839080459770115</v>
      </c>
      <c r="E9">
        <v>348</v>
      </c>
      <c r="F9">
        <v>64</v>
      </c>
      <c r="G9">
        <v>1</v>
      </c>
      <c r="H9">
        <v>24</v>
      </c>
      <c r="I9" s="2">
        <f t="shared" si="1"/>
        <v>0.2111111111111111</v>
      </c>
      <c r="J9">
        <v>12</v>
      </c>
      <c r="K9">
        <v>44</v>
      </c>
      <c r="L9">
        <v>7</v>
      </c>
      <c r="M9">
        <v>0</v>
      </c>
      <c r="N9">
        <v>0</v>
      </c>
      <c r="O9">
        <v>4</v>
      </c>
      <c r="P9" s="2">
        <v>0.202</v>
      </c>
      <c r="Q9" s="2">
        <v>0.233</v>
      </c>
      <c r="R9" s="2">
        <f t="shared" si="2"/>
        <v>0.4441111111111111</v>
      </c>
    </row>
    <row r="10" spans="1:18" ht="13.5">
      <c r="A10" s="1" t="s">
        <v>62</v>
      </c>
      <c r="B10" t="s">
        <v>96</v>
      </c>
      <c r="C10">
        <v>120</v>
      </c>
      <c r="D10" s="2">
        <f t="shared" si="0"/>
        <v>0.20218579234972678</v>
      </c>
      <c r="E10">
        <v>183</v>
      </c>
      <c r="F10">
        <v>37</v>
      </c>
      <c r="G10">
        <v>1</v>
      </c>
      <c r="H10">
        <v>20</v>
      </c>
      <c r="I10" s="2">
        <f t="shared" si="1"/>
        <v>0.23834196891191708</v>
      </c>
      <c r="J10">
        <v>9</v>
      </c>
      <c r="K10">
        <v>28</v>
      </c>
      <c r="L10">
        <v>4</v>
      </c>
      <c r="M10">
        <v>1</v>
      </c>
      <c r="N10">
        <v>6</v>
      </c>
      <c r="O10">
        <v>2</v>
      </c>
      <c r="P10" s="2">
        <v>0.273</v>
      </c>
      <c r="Q10" s="2">
        <v>0.301</v>
      </c>
      <c r="R10" s="2">
        <f t="shared" si="2"/>
        <v>0.5393419689119171</v>
      </c>
    </row>
    <row r="11" spans="1:18" ht="13.5">
      <c r="A11" s="1" t="s">
        <v>1</v>
      </c>
      <c r="B11" t="s">
        <v>173</v>
      </c>
      <c r="C11">
        <v>124</v>
      </c>
      <c r="D11" s="2">
        <f t="shared" si="0"/>
        <v>0.22767857142857142</v>
      </c>
      <c r="E11">
        <v>224</v>
      </c>
      <c r="F11">
        <v>51</v>
      </c>
      <c r="G11">
        <v>2</v>
      </c>
      <c r="H11">
        <v>17</v>
      </c>
      <c r="I11" s="2">
        <f t="shared" si="1"/>
        <v>0.29959514170040485</v>
      </c>
      <c r="J11">
        <v>23</v>
      </c>
      <c r="K11">
        <v>26</v>
      </c>
      <c r="L11">
        <v>13</v>
      </c>
      <c r="M11">
        <v>0</v>
      </c>
      <c r="N11">
        <v>1</v>
      </c>
      <c r="O11">
        <v>2</v>
      </c>
      <c r="P11" s="2">
        <v>0.197</v>
      </c>
      <c r="Q11" s="2">
        <v>0.29</v>
      </c>
      <c r="R11" s="2">
        <f t="shared" si="2"/>
        <v>0.5895951417004048</v>
      </c>
    </row>
    <row r="12" spans="1:18" ht="13.5">
      <c r="A12" s="1" t="s">
        <v>1</v>
      </c>
      <c r="B12" t="s">
        <v>188</v>
      </c>
      <c r="C12">
        <v>107</v>
      </c>
      <c r="D12" s="2">
        <f t="shared" si="0"/>
        <v>0.24509803921568626</v>
      </c>
      <c r="E12">
        <v>102</v>
      </c>
      <c r="F12">
        <v>25</v>
      </c>
      <c r="G12">
        <v>1</v>
      </c>
      <c r="H12">
        <v>12</v>
      </c>
      <c r="I12" s="2">
        <f t="shared" si="1"/>
        <v>0.3125</v>
      </c>
      <c r="J12">
        <v>10</v>
      </c>
      <c r="K12">
        <v>8</v>
      </c>
      <c r="L12">
        <v>3</v>
      </c>
      <c r="M12">
        <v>0</v>
      </c>
      <c r="N12">
        <v>0</v>
      </c>
      <c r="O12">
        <v>0</v>
      </c>
      <c r="P12" s="2">
        <v>0.171</v>
      </c>
      <c r="Q12" s="2">
        <v>0.353</v>
      </c>
      <c r="R12" s="2">
        <f t="shared" si="2"/>
        <v>0.6655</v>
      </c>
    </row>
    <row r="13" spans="1:18" ht="13.5">
      <c r="A13" s="1" t="s">
        <v>1</v>
      </c>
      <c r="B13" t="s">
        <v>65</v>
      </c>
      <c r="C13">
        <v>96</v>
      </c>
      <c r="D13" s="2">
        <f t="shared" si="0"/>
        <v>0.21212121212121213</v>
      </c>
      <c r="E13">
        <v>66</v>
      </c>
      <c r="F13">
        <v>14</v>
      </c>
      <c r="G13">
        <v>0</v>
      </c>
      <c r="H13">
        <v>2</v>
      </c>
      <c r="I13" s="2">
        <f t="shared" si="1"/>
        <v>0.23529411764705882</v>
      </c>
      <c r="J13">
        <v>2</v>
      </c>
      <c r="K13">
        <v>8</v>
      </c>
      <c r="L13">
        <v>1</v>
      </c>
      <c r="M13">
        <v>0</v>
      </c>
      <c r="N13">
        <v>1</v>
      </c>
      <c r="O13">
        <v>0</v>
      </c>
      <c r="P13" s="2">
        <v>0.231</v>
      </c>
      <c r="Q13" s="2">
        <v>0.258</v>
      </c>
      <c r="R13" s="2">
        <f t="shared" si="2"/>
        <v>0.4932941176470588</v>
      </c>
    </row>
    <row r="14" spans="1:18" ht="13.5">
      <c r="A14" s="1" t="s">
        <v>1</v>
      </c>
      <c r="B14" t="s">
        <v>77</v>
      </c>
      <c r="C14">
        <v>137</v>
      </c>
      <c r="D14" s="2">
        <f t="shared" si="0"/>
        <v>0.28106508875739644</v>
      </c>
      <c r="E14">
        <v>338</v>
      </c>
      <c r="F14">
        <v>95</v>
      </c>
      <c r="G14">
        <v>6</v>
      </c>
      <c r="H14">
        <v>37</v>
      </c>
      <c r="I14" s="2">
        <f t="shared" si="1"/>
        <v>0.32222222222222224</v>
      </c>
      <c r="J14">
        <v>21</v>
      </c>
      <c r="K14">
        <v>34</v>
      </c>
      <c r="L14">
        <v>20</v>
      </c>
      <c r="M14">
        <v>1</v>
      </c>
      <c r="N14">
        <v>6</v>
      </c>
      <c r="O14">
        <v>9</v>
      </c>
      <c r="P14" s="2">
        <v>0.302</v>
      </c>
      <c r="Q14" s="2">
        <v>0.402</v>
      </c>
      <c r="R14" s="2">
        <f t="shared" si="2"/>
        <v>0.7242222222222223</v>
      </c>
    </row>
    <row r="15" spans="1:18" ht="13.5">
      <c r="A15" s="1" t="s">
        <v>1</v>
      </c>
      <c r="B15" t="s">
        <v>68</v>
      </c>
      <c r="C15">
        <v>101</v>
      </c>
      <c r="D15" s="2">
        <f t="shared" si="0"/>
        <v>0.3106796116504854</v>
      </c>
      <c r="E15">
        <v>103</v>
      </c>
      <c r="F15">
        <v>32</v>
      </c>
      <c r="G15">
        <v>1</v>
      </c>
      <c r="H15">
        <v>8</v>
      </c>
      <c r="I15" s="2">
        <f t="shared" si="1"/>
        <v>0.3364485981308411</v>
      </c>
      <c r="J15">
        <v>4</v>
      </c>
      <c r="K15">
        <v>11</v>
      </c>
      <c r="L15">
        <v>4</v>
      </c>
      <c r="M15">
        <v>0</v>
      </c>
      <c r="N15">
        <v>1</v>
      </c>
      <c r="O15">
        <v>3</v>
      </c>
      <c r="P15" s="2">
        <v>0.154</v>
      </c>
      <c r="Q15" s="2">
        <v>0.408</v>
      </c>
      <c r="R15" s="2">
        <f t="shared" si="2"/>
        <v>0.7444485981308411</v>
      </c>
    </row>
    <row r="16" spans="1:18" ht="13.5">
      <c r="A16" s="1" t="s">
        <v>1</v>
      </c>
      <c r="B16" t="s">
        <v>189</v>
      </c>
      <c r="C16">
        <v>55</v>
      </c>
      <c r="D16" s="2">
        <f t="shared" si="0"/>
        <v>0.2545454545454545</v>
      </c>
      <c r="E16">
        <v>55</v>
      </c>
      <c r="F16">
        <v>14</v>
      </c>
      <c r="G16">
        <v>0</v>
      </c>
      <c r="H16">
        <v>4</v>
      </c>
      <c r="I16" s="2">
        <f t="shared" si="1"/>
        <v>0.26785714285714285</v>
      </c>
      <c r="J16">
        <v>1</v>
      </c>
      <c r="K16">
        <v>7</v>
      </c>
      <c r="L16">
        <v>2</v>
      </c>
      <c r="M16">
        <v>0</v>
      </c>
      <c r="N16">
        <v>2</v>
      </c>
      <c r="O16">
        <v>1</v>
      </c>
      <c r="P16" s="2">
        <v>0.294</v>
      </c>
      <c r="Q16" s="2">
        <v>0.309</v>
      </c>
      <c r="R16" s="2">
        <f t="shared" si="2"/>
        <v>0.5768571428571428</v>
      </c>
    </row>
    <row r="17" spans="1:18" ht="13.5">
      <c r="A17" s="1" t="s">
        <v>1</v>
      </c>
      <c r="B17" t="s">
        <v>190</v>
      </c>
      <c r="C17">
        <v>72</v>
      </c>
      <c r="D17" s="2">
        <f t="shared" si="0"/>
        <v>0.25333333333333335</v>
      </c>
      <c r="E17">
        <v>75</v>
      </c>
      <c r="F17">
        <v>19</v>
      </c>
      <c r="G17">
        <v>1</v>
      </c>
      <c r="H17">
        <v>8</v>
      </c>
      <c r="I17" s="2">
        <f t="shared" si="1"/>
        <v>0.2911392405063291</v>
      </c>
      <c r="J17">
        <v>4</v>
      </c>
      <c r="K17">
        <v>9</v>
      </c>
      <c r="L17">
        <v>2</v>
      </c>
      <c r="M17">
        <v>0</v>
      </c>
      <c r="N17">
        <v>3</v>
      </c>
      <c r="O17">
        <v>1</v>
      </c>
      <c r="P17" s="2">
        <v>0.36</v>
      </c>
      <c r="Q17" s="2">
        <v>0.36</v>
      </c>
      <c r="R17" s="2">
        <f t="shared" si="2"/>
        <v>0.6511392405063291</v>
      </c>
    </row>
    <row r="18" spans="1:18" ht="13.5">
      <c r="A18" s="1" t="s">
        <v>51</v>
      </c>
      <c r="B18" t="s">
        <v>95</v>
      </c>
      <c r="C18" s="11" t="s">
        <v>74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51</v>
      </c>
      <c r="B19" t="s">
        <v>155</v>
      </c>
      <c r="C19" s="11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51</v>
      </c>
      <c r="B20" t="s">
        <v>67</v>
      </c>
      <c r="C20">
        <v>111</v>
      </c>
      <c r="D20" s="2">
        <f t="shared" si="0"/>
        <v>0.23353293413173654</v>
      </c>
      <c r="E20">
        <v>167</v>
      </c>
      <c r="F20">
        <v>39</v>
      </c>
      <c r="G20">
        <v>3</v>
      </c>
      <c r="H20">
        <v>11</v>
      </c>
      <c r="I20" s="2">
        <f t="shared" si="1"/>
        <v>0.26857142857142857</v>
      </c>
      <c r="J20">
        <v>8</v>
      </c>
      <c r="K20">
        <v>24</v>
      </c>
      <c r="L20">
        <v>5</v>
      </c>
      <c r="M20">
        <v>0</v>
      </c>
      <c r="N20">
        <v>0</v>
      </c>
      <c r="O20">
        <v>1</v>
      </c>
      <c r="P20" s="2">
        <v>0.333</v>
      </c>
      <c r="Q20" s="2">
        <v>0.335</v>
      </c>
      <c r="R20" s="2">
        <f t="shared" si="2"/>
        <v>0.6035714285714286</v>
      </c>
    </row>
    <row r="21" spans="1:18" ht="13.5">
      <c r="A21" s="1" t="s">
        <v>51</v>
      </c>
      <c r="B21" t="s">
        <v>191</v>
      </c>
      <c r="C21" s="11" t="s">
        <v>74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49</v>
      </c>
      <c r="T24" t="s">
        <v>50</v>
      </c>
    </row>
    <row r="25" spans="1:20" ht="13.5">
      <c r="A25" s="1" t="s">
        <v>52</v>
      </c>
      <c r="B25" t="s">
        <v>79</v>
      </c>
      <c r="C25">
        <v>28</v>
      </c>
      <c r="D25" s="3">
        <f aca="true" t="shared" si="3" ref="D25:D37">R25/J25*9</f>
        <v>3.6190476190476186</v>
      </c>
      <c r="E25">
        <v>8</v>
      </c>
      <c r="F25">
        <v>14</v>
      </c>
      <c r="G25">
        <v>0</v>
      </c>
      <c r="H25">
        <v>0</v>
      </c>
      <c r="I25" s="2">
        <f aca="true" t="shared" si="4" ref="I25:I37">E25/(E25+F25)</f>
        <v>0.36363636363636365</v>
      </c>
      <c r="J25" s="7">
        <v>189</v>
      </c>
      <c r="K25">
        <v>6</v>
      </c>
      <c r="L25">
        <v>167</v>
      </c>
      <c r="M25">
        <v>67</v>
      </c>
      <c r="N25">
        <v>36</v>
      </c>
      <c r="O25">
        <v>4</v>
      </c>
      <c r="P25">
        <v>16</v>
      </c>
      <c r="Q25">
        <v>78</v>
      </c>
      <c r="R25">
        <v>76</v>
      </c>
      <c r="S25" s="3">
        <f aca="true" t="shared" si="5" ref="S25:S37">(L25+N25)/J25</f>
        <v>1.0740740740740742</v>
      </c>
      <c r="T25" s="3">
        <f aca="true" t="shared" si="6" ref="T25:T37">M25/J25*9</f>
        <v>3.1904761904761902</v>
      </c>
    </row>
    <row r="26" spans="1:20" ht="13.5">
      <c r="A26" s="1" t="s">
        <v>52</v>
      </c>
      <c r="B26" t="s">
        <v>73</v>
      </c>
      <c r="C26">
        <v>28</v>
      </c>
      <c r="D26" s="3">
        <f t="shared" si="3"/>
        <v>3.402439024390244</v>
      </c>
      <c r="E26">
        <v>6</v>
      </c>
      <c r="F26">
        <v>15</v>
      </c>
      <c r="G26">
        <v>0</v>
      </c>
      <c r="H26">
        <v>0</v>
      </c>
      <c r="I26" s="2">
        <f t="shared" si="4"/>
        <v>0.2857142857142857</v>
      </c>
      <c r="J26" s="7">
        <v>164</v>
      </c>
      <c r="K26">
        <v>2</v>
      </c>
      <c r="L26">
        <v>157</v>
      </c>
      <c r="M26">
        <v>90</v>
      </c>
      <c r="N26">
        <v>24</v>
      </c>
      <c r="O26">
        <v>2</v>
      </c>
      <c r="P26">
        <v>16</v>
      </c>
      <c r="Q26">
        <v>63</v>
      </c>
      <c r="R26">
        <v>62</v>
      </c>
      <c r="S26" s="3">
        <f t="shared" si="5"/>
        <v>1.103658536585366</v>
      </c>
      <c r="T26" s="3">
        <f t="shared" si="6"/>
        <v>4.939024390243903</v>
      </c>
    </row>
    <row r="27" spans="1:20" ht="13.5">
      <c r="A27" s="1" t="s">
        <v>52</v>
      </c>
      <c r="B27" t="s">
        <v>83</v>
      </c>
      <c r="C27">
        <v>28</v>
      </c>
      <c r="D27" s="3">
        <f t="shared" si="3"/>
        <v>2.8186813186813184</v>
      </c>
      <c r="E27">
        <v>9</v>
      </c>
      <c r="F27">
        <v>13</v>
      </c>
      <c r="G27">
        <v>0</v>
      </c>
      <c r="H27">
        <v>0</v>
      </c>
      <c r="I27" s="2">
        <f t="shared" si="4"/>
        <v>0.4090909090909091</v>
      </c>
      <c r="J27" s="7">
        <v>182</v>
      </c>
      <c r="K27">
        <v>4</v>
      </c>
      <c r="L27">
        <v>155</v>
      </c>
      <c r="M27">
        <v>58</v>
      </c>
      <c r="N27">
        <v>36</v>
      </c>
      <c r="O27">
        <v>5</v>
      </c>
      <c r="P27">
        <v>15</v>
      </c>
      <c r="Q27">
        <v>58</v>
      </c>
      <c r="R27">
        <v>57</v>
      </c>
      <c r="S27" s="3">
        <f t="shared" si="5"/>
        <v>1.0494505494505495</v>
      </c>
      <c r="T27" s="3">
        <f t="shared" si="6"/>
        <v>2.8681318681318677</v>
      </c>
    </row>
    <row r="28" spans="1:20" ht="13.5">
      <c r="A28" s="1" t="s">
        <v>52</v>
      </c>
      <c r="B28" t="s">
        <v>72</v>
      </c>
      <c r="C28">
        <v>28</v>
      </c>
      <c r="D28" s="3">
        <f t="shared" si="3"/>
        <v>3.135826771653543</v>
      </c>
      <c r="E28">
        <v>6</v>
      </c>
      <c r="F28">
        <v>10</v>
      </c>
      <c r="G28">
        <v>0</v>
      </c>
      <c r="H28">
        <v>0</v>
      </c>
      <c r="I28" s="2">
        <f t="shared" si="4"/>
        <v>0.375</v>
      </c>
      <c r="J28" s="7">
        <v>169.33333333333334</v>
      </c>
      <c r="K28">
        <v>1</v>
      </c>
      <c r="L28">
        <v>165</v>
      </c>
      <c r="M28">
        <v>56</v>
      </c>
      <c r="N28">
        <v>20</v>
      </c>
      <c r="O28">
        <v>1</v>
      </c>
      <c r="P28">
        <v>18</v>
      </c>
      <c r="Q28">
        <v>61</v>
      </c>
      <c r="R28">
        <v>59</v>
      </c>
      <c r="S28" s="3">
        <f t="shared" si="5"/>
        <v>1.09251968503937</v>
      </c>
      <c r="T28" s="3">
        <f t="shared" si="6"/>
        <v>2.976377952755905</v>
      </c>
    </row>
    <row r="29" spans="1:20" ht="13.5">
      <c r="A29" s="1" t="s">
        <v>52</v>
      </c>
      <c r="B29" t="s">
        <v>161</v>
      </c>
      <c r="C29">
        <v>9</v>
      </c>
      <c r="D29" s="3">
        <f t="shared" si="3"/>
        <v>2.526315789473684</v>
      </c>
      <c r="E29">
        <v>6</v>
      </c>
      <c r="F29">
        <v>1</v>
      </c>
      <c r="G29">
        <v>0</v>
      </c>
      <c r="H29">
        <v>0</v>
      </c>
      <c r="I29" s="2">
        <f t="shared" si="4"/>
        <v>0.8571428571428571</v>
      </c>
      <c r="J29" s="7">
        <v>57</v>
      </c>
      <c r="K29">
        <v>3</v>
      </c>
      <c r="L29">
        <v>55</v>
      </c>
      <c r="M29">
        <v>27</v>
      </c>
      <c r="N29">
        <v>7</v>
      </c>
      <c r="O29">
        <v>0</v>
      </c>
      <c r="P29">
        <v>5</v>
      </c>
      <c r="Q29">
        <v>16</v>
      </c>
      <c r="R29">
        <v>16</v>
      </c>
      <c r="S29" s="3">
        <f t="shared" si="5"/>
        <v>1.087719298245614</v>
      </c>
      <c r="T29" s="3">
        <f t="shared" si="6"/>
        <v>4.263157894736842</v>
      </c>
    </row>
    <row r="30" spans="1:20" ht="13.5">
      <c r="A30" s="1" t="s">
        <v>56</v>
      </c>
      <c r="B30" t="s">
        <v>186</v>
      </c>
      <c r="C30">
        <v>18</v>
      </c>
      <c r="D30" s="3">
        <f t="shared" si="3"/>
        <v>2.8514851485148514</v>
      </c>
      <c r="E30">
        <v>6</v>
      </c>
      <c r="F30">
        <v>3</v>
      </c>
      <c r="G30">
        <v>0</v>
      </c>
      <c r="H30">
        <v>0</v>
      </c>
      <c r="I30" s="2">
        <f t="shared" si="4"/>
        <v>0.6666666666666666</v>
      </c>
      <c r="J30" s="7">
        <v>101</v>
      </c>
      <c r="K30">
        <v>2</v>
      </c>
      <c r="L30">
        <v>86</v>
      </c>
      <c r="M30">
        <v>63</v>
      </c>
      <c r="N30">
        <v>12</v>
      </c>
      <c r="O30">
        <v>5</v>
      </c>
      <c r="P30">
        <v>5</v>
      </c>
      <c r="Q30">
        <v>34</v>
      </c>
      <c r="R30">
        <v>32</v>
      </c>
      <c r="S30" s="3">
        <f t="shared" si="5"/>
        <v>0.9702970297029703</v>
      </c>
      <c r="T30" s="3">
        <f t="shared" si="6"/>
        <v>5.6138613861386135</v>
      </c>
    </row>
    <row r="31" spans="1:20" ht="13.5">
      <c r="A31" s="1" t="s">
        <v>53</v>
      </c>
      <c r="B31" t="s">
        <v>192</v>
      </c>
      <c r="C31">
        <v>35</v>
      </c>
      <c r="D31" s="3">
        <f t="shared" si="3"/>
        <v>2.442211055276382</v>
      </c>
      <c r="E31">
        <v>6</v>
      </c>
      <c r="F31">
        <v>1</v>
      </c>
      <c r="G31">
        <v>0</v>
      </c>
      <c r="H31">
        <v>2</v>
      </c>
      <c r="I31" s="2">
        <f t="shared" si="4"/>
        <v>0.8571428571428571</v>
      </c>
      <c r="J31" s="7">
        <v>66.33333333333333</v>
      </c>
      <c r="K31">
        <v>0</v>
      </c>
      <c r="L31">
        <v>52</v>
      </c>
      <c r="M31">
        <v>19</v>
      </c>
      <c r="N31">
        <v>7</v>
      </c>
      <c r="O31">
        <v>1</v>
      </c>
      <c r="P31">
        <v>9</v>
      </c>
      <c r="Q31">
        <v>19</v>
      </c>
      <c r="R31">
        <v>18</v>
      </c>
      <c r="S31" s="3">
        <f t="shared" si="5"/>
        <v>0.8894472361809046</v>
      </c>
      <c r="T31" s="3">
        <f t="shared" si="6"/>
        <v>2.5778894472361813</v>
      </c>
    </row>
    <row r="32" spans="1:20" ht="13.5">
      <c r="A32" s="1" t="s">
        <v>53</v>
      </c>
      <c r="B32" t="s">
        <v>164</v>
      </c>
      <c r="C32">
        <v>42</v>
      </c>
      <c r="D32" s="3">
        <f t="shared" si="3"/>
        <v>4.982142857142858</v>
      </c>
      <c r="E32">
        <v>2</v>
      </c>
      <c r="F32">
        <v>3</v>
      </c>
      <c r="G32">
        <v>0</v>
      </c>
      <c r="H32">
        <v>2</v>
      </c>
      <c r="I32" s="2">
        <f t="shared" si="4"/>
        <v>0.4</v>
      </c>
      <c r="J32" s="7">
        <v>56</v>
      </c>
      <c r="K32">
        <v>0</v>
      </c>
      <c r="L32">
        <v>73</v>
      </c>
      <c r="M32">
        <v>22</v>
      </c>
      <c r="N32">
        <v>6</v>
      </c>
      <c r="O32">
        <v>1</v>
      </c>
      <c r="P32">
        <v>5</v>
      </c>
      <c r="Q32">
        <v>32</v>
      </c>
      <c r="R32">
        <v>31</v>
      </c>
      <c r="S32" s="3">
        <f t="shared" si="5"/>
        <v>1.4107142857142858</v>
      </c>
      <c r="T32" s="3">
        <f t="shared" si="6"/>
        <v>3.5357142857142856</v>
      </c>
    </row>
    <row r="33" spans="1:20" ht="13.5">
      <c r="A33" s="1" t="s">
        <v>53</v>
      </c>
      <c r="B33" t="s">
        <v>165</v>
      </c>
      <c r="C33">
        <v>32</v>
      </c>
      <c r="D33" s="3">
        <f t="shared" si="3"/>
        <v>3.5217391304347827</v>
      </c>
      <c r="E33">
        <v>6</v>
      </c>
      <c r="F33">
        <v>2</v>
      </c>
      <c r="G33">
        <v>1</v>
      </c>
      <c r="H33">
        <v>1</v>
      </c>
      <c r="I33" s="2">
        <f t="shared" si="4"/>
        <v>0.75</v>
      </c>
      <c r="J33" s="7">
        <v>46</v>
      </c>
      <c r="K33">
        <v>0</v>
      </c>
      <c r="L33">
        <v>47</v>
      </c>
      <c r="M33">
        <v>12</v>
      </c>
      <c r="N33">
        <v>11</v>
      </c>
      <c r="O33">
        <v>1</v>
      </c>
      <c r="P33">
        <v>4</v>
      </c>
      <c r="Q33">
        <v>20</v>
      </c>
      <c r="R33">
        <v>18</v>
      </c>
      <c r="S33" s="3">
        <f t="shared" si="5"/>
        <v>1.2608695652173914</v>
      </c>
      <c r="T33" s="3">
        <f t="shared" si="6"/>
        <v>2.3478260869565215</v>
      </c>
    </row>
    <row r="34" spans="1:20" ht="13.5">
      <c r="A34" s="1" t="s">
        <v>57</v>
      </c>
      <c r="B34" t="s">
        <v>168</v>
      </c>
      <c r="C34">
        <v>28</v>
      </c>
      <c r="D34" s="3">
        <f t="shared" si="3"/>
        <v>4.984615384615384</v>
      </c>
      <c r="E34">
        <v>2</v>
      </c>
      <c r="F34">
        <v>3</v>
      </c>
      <c r="G34">
        <v>1</v>
      </c>
      <c r="H34">
        <v>0</v>
      </c>
      <c r="I34" s="2">
        <f t="shared" si="4"/>
        <v>0.4</v>
      </c>
      <c r="J34" s="7">
        <v>43.333333333333336</v>
      </c>
      <c r="K34">
        <v>0</v>
      </c>
      <c r="L34">
        <v>41</v>
      </c>
      <c r="M34">
        <v>13</v>
      </c>
      <c r="N34">
        <v>12</v>
      </c>
      <c r="O34">
        <v>0</v>
      </c>
      <c r="P34">
        <v>8</v>
      </c>
      <c r="Q34">
        <v>24</v>
      </c>
      <c r="R34">
        <v>24</v>
      </c>
      <c r="S34" s="3">
        <f t="shared" si="5"/>
        <v>1.223076923076923</v>
      </c>
      <c r="T34" s="3">
        <f t="shared" si="6"/>
        <v>2.6999999999999997</v>
      </c>
    </row>
    <row r="35" spans="1:20" ht="13.5">
      <c r="A35" s="1" t="s">
        <v>54</v>
      </c>
      <c r="B35" t="s">
        <v>71</v>
      </c>
      <c r="C35">
        <v>33</v>
      </c>
      <c r="D35" s="3">
        <f t="shared" si="3"/>
        <v>2.9805194805194803</v>
      </c>
      <c r="E35">
        <v>3</v>
      </c>
      <c r="F35">
        <v>3</v>
      </c>
      <c r="G35">
        <v>1</v>
      </c>
      <c r="H35">
        <v>3</v>
      </c>
      <c r="I35" s="2">
        <f t="shared" si="4"/>
        <v>0.5</v>
      </c>
      <c r="J35" s="7">
        <v>51.333333333333336</v>
      </c>
      <c r="K35">
        <v>0</v>
      </c>
      <c r="L35">
        <v>56</v>
      </c>
      <c r="M35">
        <v>39</v>
      </c>
      <c r="N35">
        <v>14</v>
      </c>
      <c r="O35">
        <v>2</v>
      </c>
      <c r="P35">
        <v>2</v>
      </c>
      <c r="Q35">
        <v>18</v>
      </c>
      <c r="R35">
        <v>17</v>
      </c>
      <c r="S35" s="3">
        <f t="shared" si="5"/>
        <v>1.3636363636363635</v>
      </c>
      <c r="T35" s="3">
        <f t="shared" si="6"/>
        <v>6.837662337662337</v>
      </c>
    </row>
    <row r="36" spans="1:20" ht="13.5">
      <c r="A36" s="1" t="s">
        <v>55</v>
      </c>
      <c r="B36" t="s">
        <v>80</v>
      </c>
      <c r="C36">
        <v>39</v>
      </c>
      <c r="D36" s="3">
        <f t="shared" si="3"/>
        <v>2.5796178343949046</v>
      </c>
      <c r="E36">
        <v>2</v>
      </c>
      <c r="F36">
        <v>3</v>
      </c>
      <c r="G36">
        <v>28</v>
      </c>
      <c r="H36">
        <v>4</v>
      </c>
      <c r="I36" s="2">
        <f t="shared" si="4"/>
        <v>0.4</v>
      </c>
      <c r="J36" s="7">
        <v>52.333333333333336</v>
      </c>
      <c r="K36">
        <v>0</v>
      </c>
      <c r="L36">
        <v>37</v>
      </c>
      <c r="M36">
        <v>39</v>
      </c>
      <c r="N36">
        <v>12</v>
      </c>
      <c r="O36">
        <v>1</v>
      </c>
      <c r="P36">
        <v>6</v>
      </c>
      <c r="Q36">
        <v>16</v>
      </c>
      <c r="R36">
        <v>15</v>
      </c>
      <c r="S36" s="3">
        <f t="shared" si="5"/>
        <v>0.9363057324840763</v>
      </c>
      <c r="T36" s="3">
        <f t="shared" si="6"/>
        <v>6.707006369426751</v>
      </c>
    </row>
    <row r="37" spans="1:20" ht="13.5">
      <c r="A37" s="1" t="s">
        <v>51</v>
      </c>
      <c r="B37" t="s">
        <v>82</v>
      </c>
      <c r="C37">
        <v>15</v>
      </c>
      <c r="D37" s="3">
        <f t="shared" si="3"/>
        <v>3.061855670103093</v>
      </c>
      <c r="E37">
        <v>6</v>
      </c>
      <c r="F37">
        <v>3</v>
      </c>
      <c r="G37">
        <v>0</v>
      </c>
      <c r="H37">
        <v>0</v>
      </c>
      <c r="I37" s="2">
        <f t="shared" si="4"/>
        <v>0.6666666666666666</v>
      </c>
      <c r="J37" s="7">
        <v>97</v>
      </c>
      <c r="K37">
        <v>2</v>
      </c>
      <c r="L37">
        <v>87</v>
      </c>
      <c r="M37">
        <v>38</v>
      </c>
      <c r="N37">
        <v>19</v>
      </c>
      <c r="O37">
        <v>1</v>
      </c>
      <c r="P37">
        <v>7</v>
      </c>
      <c r="Q37">
        <v>34</v>
      </c>
      <c r="R37">
        <v>33</v>
      </c>
      <c r="S37" s="3">
        <f t="shared" si="5"/>
        <v>1.092783505154639</v>
      </c>
      <c r="T37" s="3">
        <f t="shared" si="6"/>
        <v>3.5257731958762886</v>
      </c>
    </row>
    <row r="38" spans="1:20" ht="13.5">
      <c r="A38" s="1" t="s">
        <v>51</v>
      </c>
      <c r="B38" t="s">
        <v>170</v>
      </c>
      <c r="C38" s="11" t="s">
        <v>75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51</v>
      </c>
      <c r="B39" t="s">
        <v>169</v>
      </c>
      <c r="C39" s="11" t="s">
        <v>75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51</v>
      </c>
      <c r="B40" t="s">
        <v>180</v>
      </c>
      <c r="C40" s="11" t="s">
        <v>75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6">
    <mergeCell ref="C40:T40"/>
    <mergeCell ref="C21:R21"/>
    <mergeCell ref="C18:R18"/>
    <mergeCell ref="C19:R19"/>
    <mergeCell ref="C39:T39"/>
    <mergeCell ref="C38:T38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64</v>
      </c>
      <c r="C2">
        <v>143</v>
      </c>
      <c r="D2" s="2">
        <f aca="true" t="shared" si="0" ref="D2:D21">F2/E2</f>
        <v>0.23893805309734514</v>
      </c>
      <c r="E2">
        <v>452</v>
      </c>
      <c r="F2">
        <v>108</v>
      </c>
      <c r="G2">
        <v>2</v>
      </c>
      <c r="H2">
        <v>14</v>
      </c>
      <c r="I2" s="2">
        <f aca="true" t="shared" si="1" ref="I2:I21">(F2+J2)/(E2+J2+M2)</f>
        <v>0.29938900203665986</v>
      </c>
      <c r="J2">
        <v>39</v>
      </c>
      <c r="K2">
        <v>49</v>
      </c>
      <c r="L2">
        <v>3</v>
      </c>
      <c r="M2">
        <v>0</v>
      </c>
      <c r="N2">
        <v>12</v>
      </c>
      <c r="O2">
        <v>15</v>
      </c>
      <c r="P2" s="2">
        <v>0.17</v>
      </c>
      <c r="Q2" s="2">
        <v>0.336</v>
      </c>
      <c r="R2" s="2">
        <f aca="true" t="shared" si="2" ref="R2:R21">I2+Q2</f>
        <v>0.6353890020366599</v>
      </c>
    </row>
    <row r="3" spans="1:18" ht="13.5">
      <c r="A3">
        <v>2</v>
      </c>
      <c r="B3" t="s">
        <v>89</v>
      </c>
      <c r="C3">
        <v>20</v>
      </c>
      <c r="D3" s="2">
        <f t="shared" si="0"/>
        <v>0.2833333333333333</v>
      </c>
      <c r="E3">
        <v>60</v>
      </c>
      <c r="F3">
        <v>17</v>
      </c>
      <c r="G3">
        <v>0</v>
      </c>
      <c r="H3">
        <v>4</v>
      </c>
      <c r="I3" s="2">
        <f t="shared" si="1"/>
        <v>0.3384615384615385</v>
      </c>
      <c r="J3">
        <v>5</v>
      </c>
      <c r="K3">
        <v>9</v>
      </c>
      <c r="L3">
        <v>0</v>
      </c>
      <c r="M3">
        <v>0</v>
      </c>
      <c r="N3">
        <v>2</v>
      </c>
      <c r="O3">
        <v>3</v>
      </c>
      <c r="P3" s="2">
        <v>0.333</v>
      </c>
      <c r="Q3" s="2">
        <v>0.45</v>
      </c>
      <c r="R3" s="2">
        <f t="shared" si="2"/>
        <v>0.7884615384615385</v>
      </c>
    </row>
    <row r="4" spans="1:18" ht="13.5">
      <c r="A4">
        <v>3</v>
      </c>
      <c r="B4" t="s">
        <v>155</v>
      </c>
      <c r="C4">
        <v>144</v>
      </c>
      <c r="D4" s="2">
        <f t="shared" si="0"/>
        <v>0.27872340425531916</v>
      </c>
      <c r="E4">
        <v>470</v>
      </c>
      <c r="F4">
        <v>131</v>
      </c>
      <c r="G4">
        <v>12</v>
      </c>
      <c r="H4">
        <v>65</v>
      </c>
      <c r="I4" s="2">
        <f t="shared" si="1"/>
        <v>0.29896907216494845</v>
      </c>
      <c r="J4">
        <v>14</v>
      </c>
      <c r="K4">
        <v>33</v>
      </c>
      <c r="L4">
        <v>0</v>
      </c>
      <c r="M4">
        <v>1</v>
      </c>
      <c r="N4">
        <v>7</v>
      </c>
      <c r="O4">
        <v>1</v>
      </c>
      <c r="P4" s="2">
        <v>0.349</v>
      </c>
      <c r="Q4" s="2">
        <v>0.449</v>
      </c>
      <c r="R4" s="2">
        <f t="shared" si="2"/>
        <v>0.7479690721649485</v>
      </c>
    </row>
    <row r="5" spans="1:18" ht="13.5">
      <c r="A5">
        <v>4</v>
      </c>
      <c r="B5" t="s">
        <v>91</v>
      </c>
      <c r="C5">
        <v>142</v>
      </c>
      <c r="D5" s="2">
        <f t="shared" si="0"/>
        <v>0.2549019607843137</v>
      </c>
      <c r="E5">
        <v>561</v>
      </c>
      <c r="F5">
        <v>143</v>
      </c>
      <c r="G5">
        <v>22</v>
      </c>
      <c r="H5">
        <v>77</v>
      </c>
      <c r="I5" s="2">
        <f t="shared" si="1"/>
        <v>0.28741496598639454</v>
      </c>
      <c r="J5">
        <v>26</v>
      </c>
      <c r="K5">
        <v>61</v>
      </c>
      <c r="L5">
        <v>0</v>
      </c>
      <c r="M5">
        <v>1</v>
      </c>
      <c r="N5">
        <v>5</v>
      </c>
      <c r="O5">
        <v>19</v>
      </c>
      <c r="P5" s="2">
        <v>0.257</v>
      </c>
      <c r="Q5" s="2">
        <v>0.44</v>
      </c>
      <c r="R5" s="2">
        <f t="shared" si="2"/>
        <v>0.7274149659863945</v>
      </c>
    </row>
    <row r="6" spans="1:18" ht="13.5">
      <c r="A6">
        <v>5</v>
      </c>
      <c r="B6" t="s">
        <v>93</v>
      </c>
      <c r="C6">
        <v>144</v>
      </c>
      <c r="D6" s="2">
        <f t="shared" si="0"/>
        <v>0.26220614828209765</v>
      </c>
      <c r="E6">
        <v>553</v>
      </c>
      <c r="F6">
        <v>145</v>
      </c>
      <c r="G6">
        <v>14</v>
      </c>
      <c r="H6">
        <v>61</v>
      </c>
      <c r="I6" s="2">
        <f t="shared" si="1"/>
        <v>0.2967409948542024</v>
      </c>
      <c r="J6">
        <v>28</v>
      </c>
      <c r="K6">
        <v>62</v>
      </c>
      <c r="L6">
        <v>0</v>
      </c>
      <c r="M6">
        <v>2</v>
      </c>
      <c r="N6">
        <v>0</v>
      </c>
      <c r="O6">
        <v>12</v>
      </c>
      <c r="P6" s="2">
        <v>0.266</v>
      </c>
      <c r="Q6" s="2">
        <v>0.378</v>
      </c>
      <c r="R6" s="2">
        <f t="shared" si="2"/>
        <v>0.6747409948542025</v>
      </c>
    </row>
    <row r="7" spans="1:18" ht="13.5">
      <c r="A7">
        <v>6</v>
      </c>
      <c r="B7" t="s">
        <v>90</v>
      </c>
      <c r="C7">
        <v>143</v>
      </c>
      <c r="D7" s="2">
        <f t="shared" si="0"/>
        <v>0.2623318385650224</v>
      </c>
      <c r="E7">
        <v>446</v>
      </c>
      <c r="F7">
        <v>117</v>
      </c>
      <c r="G7">
        <v>2</v>
      </c>
      <c r="H7">
        <v>22</v>
      </c>
      <c r="I7" s="2">
        <f t="shared" si="1"/>
        <v>0.31315240083507306</v>
      </c>
      <c r="J7">
        <v>33</v>
      </c>
      <c r="K7">
        <v>46</v>
      </c>
      <c r="L7">
        <v>6</v>
      </c>
      <c r="M7">
        <v>0</v>
      </c>
      <c r="N7">
        <v>16</v>
      </c>
      <c r="O7">
        <v>3</v>
      </c>
      <c r="P7" s="2">
        <v>0.265</v>
      </c>
      <c r="Q7" s="2">
        <v>0.37</v>
      </c>
      <c r="R7" s="2">
        <f t="shared" si="2"/>
        <v>0.6831524008350731</v>
      </c>
    </row>
    <row r="8" spans="1:18" ht="13.5">
      <c r="A8">
        <v>7</v>
      </c>
      <c r="B8" t="s">
        <v>160</v>
      </c>
      <c r="C8">
        <v>143</v>
      </c>
      <c r="D8" s="2">
        <f t="shared" si="0"/>
        <v>0.22634508348794063</v>
      </c>
      <c r="E8">
        <v>539</v>
      </c>
      <c r="F8">
        <v>122</v>
      </c>
      <c r="G8">
        <v>42</v>
      </c>
      <c r="H8">
        <v>83</v>
      </c>
      <c r="I8" s="2">
        <f t="shared" si="1"/>
        <v>0.25932504440497334</v>
      </c>
      <c r="J8">
        <v>24</v>
      </c>
      <c r="K8">
        <v>68</v>
      </c>
      <c r="L8">
        <v>0</v>
      </c>
      <c r="M8">
        <v>0</v>
      </c>
      <c r="N8">
        <v>7</v>
      </c>
      <c r="O8">
        <v>4</v>
      </c>
      <c r="P8" s="2">
        <v>0.25</v>
      </c>
      <c r="Q8" s="2">
        <v>0.486</v>
      </c>
      <c r="R8" s="2">
        <f t="shared" si="2"/>
        <v>0.7453250444049733</v>
      </c>
    </row>
    <row r="9" spans="1:18" ht="13.5">
      <c r="A9">
        <v>8</v>
      </c>
      <c r="B9" t="s">
        <v>172</v>
      </c>
      <c r="C9">
        <v>144</v>
      </c>
      <c r="D9" s="2">
        <f t="shared" si="0"/>
        <v>0.23714285714285716</v>
      </c>
      <c r="E9">
        <v>350</v>
      </c>
      <c r="F9">
        <v>83</v>
      </c>
      <c r="G9">
        <v>10</v>
      </c>
      <c r="H9">
        <v>30</v>
      </c>
      <c r="I9" s="2">
        <f t="shared" si="1"/>
        <v>0.2644628099173554</v>
      </c>
      <c r="J9">
        <v>13</v>
      </c>
      <c r="K9">
        <v>50</v>
      </c>
      <c r="L9">
        <v>0</v>
      </c>
      <c r="M9">
        <v>0</v>
      </c>
      <c r="N9">
        <v>5</v>
      </c>
      <c r="O9">
        <v>2</v>
      </c>
      <c r="P9" s="2">
        <v>0.254</v>
      </c>
      <c r="Q9" s="2">
        <v>0.377</v>
      </c>
      <c r="R9" s="2">
        <f t="shared" si="2"/>
        <v>0.6414628099173554</v>
      </c>
    </row>
    <row r="10" spans="1:18" ht="13.5">
      <c r="A10" s="1" t="s">
        <v>34</v>
      </c>
      <c r="B10" t="s">
        <v>92</v>
      </c>
      <c r="C10">
        <v>125</v>
      </c>
      <c r="D10" s="2">
        <f t="shared" si="0"/>
        <v>0.25308641975308643</v>
      </c>
      <c r="E10">
        <v>162</v>
      </c>
      <c r="F10">
        <v>41</v>
      </c>
      <c r="G10">
        <v>8</v>
      </c>
      <c r="H10">
        <v>18</v>
      </c>
      <c r="I10" s="2">
        <f t="shared" si="1"/>
        <v>0.2710843373493976</v>
      </c>
      <c r="J10">
        <v>4</v>
      </c>
      <c r="K10">
        <v>21</v>
      </c>
      <c r="L10">
        <v>0</v>
      </c>
      <c r="M10">
        <v>0</v>
      </c>
      <c r="N10">
        <v>0</v>
      </c>
      <c r="O10">
        <v>0</v>
      </c>
      <c r="P10" s="2">
        <v>0.207</v>
      </c>
      <c r="Q10" s="2">
        <v>0.463</v>
      </c>
      <c r="R10" s="2">
        <f t="shared" si="2"/>
        <v>0.7340843373493976</v>
      </c>
    </row>
    <row r="11" spans="1:18" ht="13.5">
      <c r="A11" s="1" t="s">
        <v>1</v>
      </c>
      <c r="B11" t="s">
        <v>183</v>
      </c>
      <c r="C11">
        <v>84</v>
      </c>
      <c r="D11" s="2">
        <f t="shared" si="0"/>
        <v>0.2125</v>
      </c>
      <c r="E11">
        <v>80</v>
      </c>
      <c r="F11">
        <v>17</v>
      </c>
      <c r="G11">
        <v>1</v>
      </c>
      <c r="H11">
        <v>6</v>
      </c>
      <c r="I11" s="2">
        <f t="shared" si="1"/>
        <v>0.23170731707317074</v>
      </c>
      <c r="J11">
        <v>2</v>
      </c>
      <c r="K11">
        <v>2</v>
      </c>
      <c r="L11">
        <v>1</v>
      </c>
      <c r="M11">
        <v>0</v>
      </c>
      <c r="N11">
        <v>0</v>
      </c>
      <c r="O11">
        <v>1</v>
      </c>
      <c r="P11" s="2">
        <v>0.333</v>
      </c>
      <c r="Q11" s="2">
        <v>0.3</v>
      </c>
      <c r="R11" s="2">
        <f t="shared" si="2"/>
        <v>0.5317073170731708</v>
      </c>
    </row>
    <row r="12" spans="1:18" ht="13.5">
      <c r="A12" s="1" t="s">
        <v>1</v>
      </c>
      <c r="B12" t="s">
        <v>184</v>
      </c>
      <c r="C12">
        <v>107</v>
      </c>
      <c r="D12" s="2">
        <f t="shared" si="0"/>
        <v>0.27884615384615385</v>
      </c>
      <c r="E12">
        <v>104</v>
      </c>
      <c r="F12">
        <v>29</v>
      </c>
      <c r="G12">
        <v>3</v>
      </c>
      <c r="H12">
        <v>10</v>
      </c>
      <c r="I12" s="2">
        <f t="shared" si="1"/>
        <v>0.29906542056074764</v>
      </c>
      <c r="J12">
        <v>3</v>
      </c>
      <c r="K12">
        <v>13</v>
      </c>
      <c r="L12">
        <v>0</v>
      </c>
      <c r="M12">
        <v>0</v>
      </c>
      <c r="N12">
        <v>0</v>
      </c>
      <c r="O12">
        <v>0</v>
      </c>
      <c r="P12" s="2">
        <v>0.258</v>
      </c>
      <c r="Q12" s="2">
        <v>0.452</v>
      </c>
      <c r="R12" s="2">
        <f t="shared" si="2"/>
        <v>0.7510654205607477</v>
      </c>
    </row>
    <row r="13" spans="1:18" ht="13.5">
      <c r="A13" s="1" t="s">
        <v>1</v>
      </c>
      <c r="B13" t="s">
        <v>190</v>
      </c>
      <c r="C13">
        <v>71</v>
      </c>
      <c r="D13" s="2">
        <f t="shared" si="0"/>
        <v>0.29310344827586204</v>
      </c>
      <c r="E13">
        <v>58</v>
      </c>
      <c r="F13">
        <v>17</v>
      </c>
      <c r="G13">
        <v>0</v>
      </c>
      <c r="H13">
        <v>1</v>
      </c>
      <c r="I13" s="2">
        <f t="shared" si="1"/>
        <v>0.31666666666666665</v>
      </c>
      <c r="J13">
        <v>2</v>
      </c>
      <c r="K13">
        <v>5</v>
      </c>
      <c r="L13">
        <v>2</v>
      </c>
      <c r="M13">
        <v>0</v>
      </c>
      <c r="N13">
        <v>3</v>
      </c>
      <c r="O13">
        <v>3</v>
      </c>
      <c r="P13" s="2">
        <v>0.091</v>
      </c>
      <c r="Q13" s="2">
        <v>0.362</v>
      </c>
      <c r="R13" s="2">
        <f t="shared" si="2"/>
        <v>0.6786666666666666</v>
      </c>
    </row>
    <row r="14" spans="1:18" ht="13.5">
      <c r="A14" s="1" t="s">
        <v>1</v>
      </c>
      <c r="B14" t="s">
        <v>77</v>
      </c>
      <c r="C14">
        <v>134</v>
      </c>
      <c r="D14" s="2">
        <f t="shared" si="0"/>
        <v>0.2680722891566265</v>
      </c>
      <c r="E14">
        <v>332</v>
      </c>
      <c r="F14">
        <v>89</v>
      </c>
      <c r="G14">
        <v>5</v>
      </c>
      <c r="H14">
        <v>31</v>
      </c>
      <c r="I14" s="2">
        <f t="shared" si="1"/>
        <v>0.3146067415730337</v>
      </c>
      <c r="J14">
        <v>23</v>
      </c>
      <c r="K14">
        <v>47</v>
      </c>
      <c r="L14">
        <v>6</v>
      </c>
      <c r="M14">
        <v>1</v>
      </c>
      <c r="N14">
        <v>6</v>
      </c>
      <c r="O14">
        <v>22</v>
      </c>
      <c r="P14" s="2">
        <v>0.264</v>
      </c>
      <c r="Q14" s="2">
        <v>0.383</v>
      </c>
      <c r="R14" s="2">
        <f t="shared" si="2"/>
        <v>0.6976067415730337</v>
      </c>
    </row>
    <row r="15" spans="1:18" ht="13.5">
      <c r="A15" s="1" t="s">
        <v>1</v>
      </c>
      <c r="B15" t="s">
        <v>154</v>
      </c>
      <c r="C15">
        <v>102</v>
      </c>
      <c r="D15" s="2">
        <f t="shared" si="0"/>
        <v>0.25170068027210885</v>
      </c>
      <c r="E15">
        <v>147</v>
      </c>
      <c r="F15">
        <v>37</v>
      </c>
      <c r="G15">
        <v>10</v>
      </c>
      <c r="H15">
        <v>23</v>
      </c>
      <c r="I15" s="2">
        <f t="shared" si="1"/>
        <v>0.2857142857142857</v>
      </c>
      <c r="J15">
        <v>7</v>
      </c>
      <c r="K15">
        <v>23</v>
      </c>
      <c r="L15">
        <v>0</v>
      </c>
      <c r="M15">
        <v>0</v>
      </c>
      <c r="N15">
        <v>4</v>
      </c>
      <c r="O15">
        <v>1</v>
      </c>
      <c r="P15" s="2">
        <v>0.292</v>
      </c>
      <c r="Q15" s="2">
        <v>0.503</v>
      </c>
      <c r="R15" s="2">
        <f t="shared" si="2"/>
        <v>0.7887142857142857</v>
      </c>
    </row>
    <row r="16" spans="1:18" ht="13.5">
      <c r="A16" s="1" t="s">
        <v>1</v>
      </c>
      <c r="B16" t="s">
        <v>78</v>
      </c>
      <c r="C16">
        <v>86</v>
      </c>
      <c r="D16" s="2">
        <f t="shared" si="0"/>
        <v>0.17525773195876287</v>
      </c>
      <c r="E16">
        <v>97</v>
      </c>
      <c r="F16">
        <v>17</v>
      </c>
      <c r="G16">
        <v>1</v>
      </c>
      <c r="H16">
        <v>5</v>
      </c>
      <c r="I16" s="2">
        <f t="shared" si="1"/>
        <v>0.20588235294117646</v>
      </c>
      <c r="J16">
        <v>4</v>
      </c>
      <c r="K16">
        <v>14</v>
      </c>
      <c r="L16">
        <v>1</v>
      </c>
      <c r="M16">
        <v>1</v>
      </c>
      <c r="N16">
        <v>2</v>
      </c>
      <c r="O16">
        <v>2</v>
      </c>
      <c r="P16" s="2">
        <v>0.125</v>
      </c>
      <c r="Q16" s="2">
        <v>0.247</v>
      </c>
      <c r="R16" s="2">
        <f t="shared" si="2"/>
        <v>0.45288235294117646</v>
      </c>
    </row>
    <row r="17" spans="1:18" ht="13.5">
      <c r="A17" s="1" t="s">
        <v>1</v>
      </c>
      <c r="B17" t="s">
        <v>65</v>
      </c>
      <c r="C17">
        <v>95</v>
      </c>
      <c r="D17" s="2">
        <f t="shared" si="0"/>
        <v>0.1917808219178082</v>
      </c>
      <c r="E17">
        <v>73</v>
      </c>
      <c r="F17">
        <v>14</v>
      </c>
      <c r="G17">
        <v>0</v>
      </c>
      <c r="H17">
        <v>2</v>
      </c>
      <c r="I17" s="2">
        <f t="shared" si="1"/>
        <v>0.1917808219178082</v>
      </c>
      <c r="J17">
        <v>0</v>
      </c>
      <c r="K17">
        <v>10</v>
      </c>
      <c r="L17">
        <v>1</v>
      </c>
      <c r="M17">
        <v>0</v>
      </c>
      <c r="N17">
        <v>0</v>
      </c>
      <c r="O17">
        <v>3</v>
      </c>
      <c r="P17" s="2">
        <v>0.1</v>
      </c>
      <c r="Q17" s="2">
        <v>0.233</v>
      </c>
      <c r="R17" s="2">
        <f t="shared" si="2"/>
        <v>0.4247808219178082</v>
      </c>
    </row>
    <row r="18" spans="1:18" ht="13.5">
      <c r="A18" s="1" t="s">
        <v>51</v>
      </c>
      <c r="B18" t="s">
        <v>76</v>
      </c>
      <c r="C18" s="11" t="s">
        <v>74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51</v>
      </c>
      <c r="B19" t="s">
        <v>81</v>
      </c>
      <c r="C19">
        <v>24</v>
      </c>
      <c r="D19" s="2">
        <f t="shared" si="0"/>
        <v>0.3181818181818182</v>
      </c>
      <c r="E19">
        <v>22</v>
      </c>
      <c r="F19">
        <v>7</v>
      </c>
      <c r="G19">
        <v>0</v>
      </c>
      <c r="H19">
        <v>5</v>
      </c>
      <c r="I19" s="2">
        <f t="shared" si="1"/>
        <v>0.34782608695652173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 s="2">
        <v>0.571</v>
      </c>
      <c r="Q19" s="2">
        <v>0.5</v>
      </c>
      <c r="R19" s="2">
        <f t="shared" si="2"/>
        <v>0.8478260869565217</v>
      </c>
    </row>
    <row r="20" spans="1:18" ht="13.5">
      <c r="A20" s="1" t="s">
        <v>51</v>
      </c>
      <c r="B20" t="s">
        <v>95</v>
      </c>
      <c r="C20" s="11" t="s">
        <v>74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51</v>
      </c>
      <c r="B21" t="s">
        <v>193</v>
      </c>
      <c r="C21">
        <v>9</v>
      </c>
      <c r="D21" s="2">
        <f t="shared" si="0"/>
        <v>0.16666666666666666</v>
      </c>
      <c r="E21">
        <v>6</v>
      </c>
      <c r="F21">
        <v>1</v>
      </c>
      <c r="G21">
        <v>0</v>
      </c>
      <c r="H21">
        <v>1</v>
      </c>
      <c r="I21" s="2">
        <f t="shared" si="1"/>
        <v>0.2857142857142857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 s="2">
        <v>0</v>
      </c>
      <c r="Q21" s="2">
        <v>0.333</v>
      </c>
      <c r="R21" s="2">
        <f t="shared" si="2"/>
        <v>0.6187142857142858</v>
      </c>
    </row>
    <row r="22" spans="1:18" ht="13.5">
      <c r="A22" s="1"/>
      <c r="D22" s="2"/>
      <c r="I22" s="2"/>
      <c r="P22" s="2"/>
      <c r="Q22" s="2"/>
      <c r="R22" s="2"/>
    </row>
    <row r="23" spans="1:18" ht="13.5">
      <c r="A23" s="1"/>
      <c r="D23" s="2"/>
      <c r="I23" s="2"/>
      <c r="P23" s="2"/>
      <c r="Q23" s="2"/>
      <c r="R23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49</v>
      </c>
      <c r="T24" t="s">
        <v>50</v>
      </c>
    </row>
    <row r="25" spans="1:20" ht="13.5">
      <c r="A25" s="1" t="s">
        <v>52</v>
      </c>
      <c r="B25" t="s">
        <v>71</v>
      </c>
      <c r="C25">
        <v>27</v>
      </c>
      <c r="D25" s="3">
        <f aca="true" t="shared" si="3" ref="D25:D38">R25/J25*9</f>
        <v>3.874439461883408</v>
      </c>
      <c r="E25">
        <v>11</v>
      </c>
      <c r="F25">
        <v>12</v>
      </c>
      <c r="G25">
        <v>0</v>
      </c>
      <c r="H25">
        <v>0</v>
      </c>
      <c r="I25" s="2">
        <f aca="true" t="shared" si="4" ref="I25:I38">E25/(E25+F25)</f>
        <v>0.4782608695652174</v>
      </c>
      <c r="J25" s="7">
        <v>148.66666666666666</v>
      </c>
      <c r="K25">
        <v>2</v>
      </c>
      <c r="L25">
        <v>156</v>
      </c>
      <c r="M25">
        <v>107</v>
      </c>
      <c r="N25">
        <v>39</v>
      </c>
      <c r="O25">
        <v>4</v>
      </c>
      <c r="P25">
        <v>9</v>
      </c>
      <c r="Q25">
        <v>67</v>
      </c>
      <c r="R25">
        <v>64</v>
      </c>
      <c r="S25" s="3">
        <f aca="true" t="shared" si="5" ref="S25:S38">(L25+N25)/J25</f>
        <v>1.3116591928251122</v>
      </c>
      <c r="T25" s="3">
        <f aca="true" t="shared" si="6" ref="T25:T38">M25/J25*9</f>
        <v>6.4775784753363235</v>
      </c>
    </row>
    <row r="26" spans="1:20" ht="13.5">
      <c r="A26" s="1" t="s">
        <v>52</v>
      </c>
      <c r="B26" t="s">
        <v>73</v>
      </c>
      <c r="C26">
        <v>26</v>
      </c>
      <c r="D26" s="3">
        <f t="shared" si="3"/>
        <v>3.8045454545454547</v>
      </c>
      <c r="E26">
        <v>8</v>
      </c>
      <c r="F26">
        <v>9</v>
      </c>
      <c r="G26">
        <v>0</v>
      </c>
      <c r="H26">
        <v>0</v>
      </c>
      <c r="I26" s="2">
        <f t="shared" si="4"/>
        <v>0.47058823529411764</v>
      </c>
      <c r="J26" s="7">
        <v>146.66666666666666</v>
      </c>
      <c r="K26">
        <v>2</v>
      </c>
      <c r="L26">
        <v>144</v>
      </c>
      <c r="M26">
        <v>52</v>
      </c>
      <c r="N26">
        <v>32</v>
      </c>
      <c r="O26">
        <v>5</v>
      </c>
      <c r="P26">
        <v>11</v>
      </c>
      <c r="Q26">
        <v>65</v>
      </c>
      <c r="R26">
        <v>62</v>
      </c>
      <c r="S26" s="3">
        <f t="shared" si="5"/>
        <v>1.2000000000000002</v>
      </c>
      <c r="T26" s="3">
        <f t="shared" si="6"/>
        <v>3.190909090909091</v>
      </c>
    </row>
    <row r="27" spans="1:20" ht="13.5">
      <c r="A27" s="1" t="s">
        <v>52</v>
      </c>
      <c r="B27" t="s">
        <v>83</v>
      </c>
      <c r="C27">
        <v>27</v>
      </c>
      <c r="D27" s="3">
        <f t="shared" si="3"/>
        <v>3.1382765531062122</v>
      </c>
      <c r="E27">
        <v>11</v>
      </c>
      <c r="F27">
        <v>9</v>
      </c>
      <c r="G27">
        <v>0</v>
      </c>
      <c r="H27">
        <v>0</v>
      </c>
      <c r="I27" s="2">
        <f t="shared" si="4"/>
        <v>0.55</v>
      </c>
      <c r="J27" s="7">
        <v>166.33333333333334</v>
      </c>
      <c r="K27">
        <v>3</v>
      </c>
      <c r="L27">
        <v>150</v>
      </c>
      <c r="M27">
        <v>51</v>
      </c>
      <c r="N27">
        <v>35</v>
      </c>
      <c r="O27">
        <v>4</v>
      </c>
      <c r="P27">
        <v>10</v>
      </c>
      <c r="Q27">
        <v>60</v>
      </c>
      <c r="R27">
        <v>58</v>
      </c>
      <c r="S27" s="3">
        <f t="shared" si="5"/>
        <v>1.1122244488977955</v>
      </c>
      <c r="T27" s="3">
        <f t="shared" si="6"/>
        <v>2.759519038076152</v>
      </c>
    </row>
    <row r="28" spans="1:20" ht="13.5">
      <c r="A28" s="1" t="s">
        <v>52</v>
      </c>
      <c r="B28" t="s">
        <v>69</v>
      </c>
      <c r="C28">
        <v>26</v>
      </c>
      <c r="D28" s="3">
        <f t="shared" si="3"/>
        <v>3.296842105263158</v>
      </c>
      <c r="E28">
        <v>7</v>
      </c>
      <c r="F28">
        <v>10</v>
      </c>
      <c r="G28">
        <v>0</v>
      </c>
      <c r="H28">
        <v>0</v>
      </c>
      <c r="I28" s="2">
        <f t="shared" si="4"/>
        <v>0.4117647058823529</v>
      </c>
      <c r="J28" s="7">
        <v>158.33333333333334</v>
      </c>
      <c r="K28">
        <v>3</v>
      </c>
      <c r="L28">
        <v>159</v>
      </c>
      <c r="M28">
        <v>45</v>
      </c>
      <c r="N28">
        <v>27</v>
      </c>
      <c r="O28">
        <v>6</v>
      </c>
      <c r="P28">
        <v>3</v>
      </c>
      <c r="Q28">
        <v>64</v>
      </c>
      <c r="R28">
        <v>58</v>
      </c>
      <c r="S28" s="3">
        <f t="shared" si="5"/>
        <v>1.174736842105263</v>
      </c>
      <c r="T28" s="3">
        <f t="shared" si="6"/>
        <v>2.557894736842105</v>
      </c>
    </row>
    <row r="29" spans="1:20" ht="13.5">
      <c r="A29" s="1" t="s">
        <v>52</v>
      </c>
      <c r="B29" t="s">
        <v>72</v>
      </c>
      <c r="C29">
        <v>26</v>
      </c>
      <c r="D29" s="3">
        <f t="shared" si="3"/>
        <v>3.995515695067265</v>
      </c>
      <c r="E29">
        <v>5</v>
      </c>
      <c r="F29">
        <v>13</v>
      </c>
      <c r="G29">
        <v>0</v>
      </c>
      <c r="H29">
        <v>0</v>
      </c>
      <c r="I29" s="2">
        <f t="shared" si="4"/>
        <v>0.2777777777777778</v>
      </c>
      <c r="J29" s="7">
        <v>148.66666666666666</v>
      </c>
      <c r="K29">
        <v>3</v>
      </c>
      <c r="L29">
        <v>161</v>
      </c>
      <c r="M29">
        <v>52</v>
      </c>
      <c r="N29">
        <v>21</v>
      </c>
      <c r="O29">
        <v>5</v>
      </c>
      <c r="P29">
        <v>14</v>
      </c>
      <c r="Q29">
        <v>72</v>
      </c>
      <c r="R29">
        <v>66</v>
      </c>
      <c r="S29" s="3">
        <f t="shared" si="5"/>
        <v>1.2242152466367713</v>
      </c>
      <c r="T29" s="3">
        <f t="shared" si="6"/>
        <v>3.1479820627802693</v>
      </c>
    </row>
    <row r="30" spans="1:20" ht="13.5">
      <c r="A30" s="1" t="s">
        <v>52</v>
      </c>
      <c r="B30" t="s">
        <v>168</v>
      </c>
      <c r="C30">
        <v>13</v>
      </c>
      <c r="D30" s="3">
        <f t="shared" si="3"/>
        <v>4.700892857142857</v>
      </c>
      <c r="E30">
        <v>4</v>
      </c>
      <c r="F30">
        <v>6</v>
      </c>
      <c r="G30">
        <v>0</v>
      </c>
      <c r="H30">
        <v>0</v>
      </c>
      <c r="I30" s="2">
        <f t="shared" si="4"/>
        <v>0.4</v>
      </c>
      <c r="J30" s="7">
        <v>74.66666666666667</v>
      </c>
      <c r="K30">
        <v>1</v>
      </c>
      <c r="L30">
        <v>84</v>
      </c>
      <c r="M30">
        <v>19</v>
      </c>
      <c r="N30">
        <v>21</v>
      </c>
      <c r="O30">
        <v>2</v>
      </c>
      <c r="P30">
        <v>3</v>
      </c>
      <c r="Q30">
        <v>42</v>
      </c>
      <c r="R30">
        <v>39</v>
      </c>
      <c r="S30" s="3">
        <f t="shared" si="5"/>
        <v>1.40625</v>
      </c>
      <c r="T30" s="3">
        <f t="shared" si="6"/>
        <v>2.290178571428571</v>
      </c>
    </row>
    <row r="31" spans="1:20" ht="13.5">
      <c r="A31" s="1" t="s">
        <v>53</v>
      </c>
      <c r="B31" t="s">
        <v>186</v>
      </c>
      <c r="C31">
        <v>47</v>
      </c>
      <c r="D31" s="3">
        <f t="shared" si="3"/>
        <v>1.6945606694560669</v>
      </c>
      <c r="E31">
        <v>5</v>
      </c>
      <c r="F31">
        <v>2</v>
      </c>
      <c r="G31">
        <v>0</v>
      </c>
      <c r="H31">
        <v>6</v>
      </c>
      <c r="I31" s="2">
        <f t="shared" si="4"/>
        <v>0.7142857142857143</v>
      </c>
      <c r="J31" s="7">
        <v>79.66666666666667</v>
      </c>
      <c r="K31">
        <v>0</v>
      </c>
      <c r="L31">
        <v>61</v>
      </c>
      <c r="M31">
        <v>64</v>
      </c>
      <c r="N31">
        <v>16</v>
      </c>
      <c r="O31">
        <v>1</v>
      </c>
      <c r="P31">
        <v>4</v>
      </c>
      <c r="Q31">
        <v>15</v>
      </c>
      <c r="R31">
        <v>15</v>
      </c>
      <c r="S31" s="3">
        <f t="shared" si="5"/>
        <v>0.9665271966527196</v>
      </c>
      <c r="T31" s="3">
        <f t="shared" si="6"/>
        <v>7.2301255230125525</v>
      </c>
    </row>
    <row r="32" spans="1:20" ht="13.5">
      <c r="A32" s="1" t="s">
        <v>53</v>
      </c>
      <c r="B32" t="s">
        <v>167</v>
      </c>
      <c r="C32">
        <v>44</v>
      </c>
      <c r="D32" s="3">
        <f t="shared" si="3"/>
        <v>3.8394495412844036</v>
      </c>
      <c r="E32">
        <v>1</v>
      </c>
      <c r="F32">
        <v>3</v>
      </c>
      <c r="G32">
        <v>0</v>
      </c>
      <c r="H32">
        <v>0</v>
      </c>
      <c r="I32" s="2">
        <f t="shared" si="4"/>
        <v>0.25</v>
      </c>
      <c r="J32" s="7">
        <v>72.66666666666667</v>
      </c>
      <c r="K32">
        <v>0</v>
      </c>
      <c r="L32">
        <v>68</v>
      </c>
      <c r="M32">
        <v>18</v>
      </c>
      <c r="N32">
        <v>22</v>
      </c>
      <c r="O32">
        <v>1</v>
      </c>
      <c r="P32">
        <v>4</v>
      </c>
      <c r="Q32">
        <v>32</v>
      </c>
      <c r="R32">
        <v>31</v>
      </c>
      <c r="S32" s="3">
        <f t="shared" si="5"/>
        <v>1.238532110091743</v>
      </c>
      <c r="T32" s="3">
        <f t="shared" si="6"/>
        <v>2.2293577981651373</v>
      </c>
    </row>
    <row r="33" spans="1:20" ht="13.5">
      <c r="A33" s="1" t="s">
        <v>53</v>
      </c>
      <c r="B33" t="s">
        <v>165</v>
      </c>
      <c r="C33">
        <v>39</v>
      </c>
      <c r="D33" s="3">
        <f t="shared" si="3"/>
        <v>3.142857142857143</v>
      </c>
      <c r="E33">
        <v>1</v>
      </c>
      <c r="F33">
        <v>2</v>
      </c>
      <c r="G33">
        <v>1</v>
      </c>
      <c r="H33">
        <v>4</v>
      </c>
      <c r="I33" s="2">
        <f t="shared" si="4"/>
        <v>0.3333333333333333</v>
      </c>
      <c r="J33" s="7">
        <v>63</v>
      </c>
      <c r="K33">
        <v>0</v>
      </c>
      <c r="L33">
        <v>61</v>
      </c>
      <c r="M33">
        <v>25</v>
      </c>
      <c r="N33">
        <v>6</v>
      </c>
      <c r="O33">
        <v>3</v>
      </c>
      <c r="P33">
        <v>6</v>
      </c>
      <c r="Q33">
        <v>22</v>
      </c>
      <c r="R33">
        <v>22</v>
      </c>
      <c r="S33" s="3">
        <f t="shared" si="5"/>
        <v>1.0634920634920635</v>
      </c>
      <c r="T33" s="3">
        <f t="shared" si="6"/>
        <v>3.571428571428571</v>
      </c>
    </row>
    <row r="34" spans="1:20" ht="13.5">
      <c r="A34" s="1" t="s">
        <v>53</v>
      </c>
      <c r="B34" t="s">
        <v>169</v>
      </c>
      <c r="C34">
        <v>49</v>
      </c>
      <c r="D34" s="3">
        <f t="shared" si="3"/>
        <v>4.398190045248868</v>
      </c>
      <c r="E34">
        <v>6</v>
      </c>
      <c r="F34">
        <v>2</v>
      </c>
      <c r="G34">
        <v>2</v>
      </c>
      <c r="H34">
        <v>1</v>
      </c>
      <c r="I34" s="2">
        <f t="shared" si="4"/>
        <v>0.75</v>
      </c>
      <c r="J34" s="7">
        <v>73.66666666666667</v>
      </c>
      <c r="K34">
        <v>0</v>
      </c>
      <c r="L34">
        <v>87</v>
      </c>
      <c r="M34">
        <v>45</v>
      </c>
      <c r="N34">
        <v>21</v>
      </c>
      <c r="O34">
        <v>4</v>
      </c>
      <c r="P34">
        <v>8</v>
      </c>
      <c r="Q34">
        <v>36</v>
      </c>
      <c r="R34">
        <v>36</v>
      </c>
      <c r="S34" s="3">
        <f t="shared" si="5"/>
        <v>1.4660633484162895</v>
      </c>
      <c r="T34" s="3">
        <f t="shared" si="6"/>
        <v>5.497737556561085</v>
      </c>
    </row>
    <row r="35" spans="1:20" ht="13.5">
      <c r="A35" s="1" t="s">
        <v>54</v>
      </c>
      <c r="B35" t="s">
        <v>82</v>
      </c>
      <c r="C35">
        <v>23</v>
      </c>
      <c r="D35" s="3">
        <f t="shared" si="3"/>
        <v>2.475</v>
      </c>
      <c r="E35">
        <v>3</v>
      </c>
      <c r="F35">
        <v>1</v>
      </c>
      <c r="G35">
        <v>0</v>
      </c>
      <c r="H35">
        <v>1</v>
      </c>
      <c r="I35" s="2">
        <f t="shared" si="4"/>
        <v>0.75</v>
      </c>
      <c r="J35" s="7">
        <v>40</v>
      </c>
      <c r="K35">
        <v>0</v>
      </c>
      <c r="L35">
        <v>44</v>
      </c>
      <c r="M35">
        <v>7</v>
      </c>
      <c r="N35">
        <v>7</v>
      </c>
      <c r="O35">
        <v>0</v>
      </c>
      <c r="P35">
        <v>4</v>
      </c>
      <c r="Q35">
        <v>11</v>
      </c>
      <c r="R35">
        <v>11</v>
      </c>
      <c r="S35" s="3">
        <f t="shared" si="5"/>
        <v>1.275</v>
      </c>
      <c r="T35" s="3">
        <f t="shared" si="6"/>
        <v>1.575</v>
      </c>
    </row>
    <row r="36" spans="1:20" ht="13.5">
      <c r="A36" s="1" t="s">
        <v>55</v>
      </c>
      <c r="B36" t="s">
        <v>170</v>
      </c>
      <c r="C36">
        <v>48</v>
      </c>
      <c r="D36" s="3">
        <f t="shared" si="3"/>
        <v>3.0789473684210527</v>
      </c>
      <c r="E36">
        <v>4</v>
      </c>
      <c r="F36">
        <v>4</v>
      </c>
      <c r="G36">
        <v>26</v>
      </c>
      <c r="H36">
        <v>2</v>
      </c>
      <c r="I36" s="2">
        <f t="shared" si="4"/>
        <v>0.5</v>
      </c>
      <c r="J36" s="7">
        <v>76</v>
      </c>
      <c r="K36">
        <v>0</v>
      </c>
      <c r="L36">
        <v>72</v>
      </c>
      <c r="M36">
        <v>27</v>
      </c>
      <c r="N36">
        <v>11</v>
      </c>
      <c r="O36">
        <v>2</v>
      </c>
      <c r="P36">
        <v>6</v>
      </c>
      <c r="Q36">
        <v>27</v>
      </c>
      <c r="R36">
        <v>26</v>
      </c>
      <c r="S36" s="3">
        <f t="shared" si="5"/>
        <v>1.0921052631578947</v>
      </c>
      <c r="T36" s="3">
        <f t="shared" si="6"/>
        <v>3.1973684210526314</v>
      </c>
    </row>
    <row r="37" spans="1:20" ht="13.5">
      <c r="A37" s="1" t="s">
        <v>51</v>
      </c>
      <c r="B37" t="s">
        <v>70</v>
      </c>
      <c r="C37" s="11" t="s">
        <v>75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51</v>
      </c>
      <c r="B38" t="s">
        <v>164</v>
      </c>
      <c r="C38">
        <v>17</v>
      </c>
      <c r="D38" s="3">
        <f t="shared" si="3"/>
        <v>2.9347826086956523</v>
      </c>
      <c r="E38">
        <v>0</v>
      </c>
      <c r="F38">
        <v>1</v>
      </c>
      <c r="G38">
        <v>0</v>
      </c>
      <c r="H38">
        <v>2</v>
      </c>
      <c r="I38" s="2">
        <f t="shared" si="4"/>
        <v>0</v>
      </c>
      <c r="J38" s="7">
        <v>30.666666666666668</v>
      </c>
      <c r="K38">
        <v>0</v>
      </c>
      <c r="L38">
        <v>24</v>
      </c>
      <c r="M38">
        <v>12</v>
      </c>
      <c r="N38">
        <v>3</v>
      </c>
      <c r="O38">
        <v>1</v>
      </c>
      <c r="P38">
        <v>0</v>
      </c>
      <c r="Q38">
        <v>11</v>
      </c>
      <c r="R38">
        <v>10</v>
      </c>
      <c r="S38" s="3">
        <f t="shared" si="5"/>
        <v>0.8804347826086956</v>
      </c>
      <c r="T38" s="3">
        <f t="shared" si="6"/>
        <v>3.5217391304347823</v>
      </c>
    </row>
    <row r="39" spans="1:20" ht="13.5">
      <c r="A39" s="1" t="s">
        <v>51</v>
      </c>
      <c r="B39" t="s">
        <v>194</v>
      </c>
      <c r="C39" s="11" t="s">
        <v>75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51</v>
      </c>
      <c r="B40" t="s">
        <v>179</v>
      </c>
      <c r="C40" s="11" t="s">
        <v>75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5">
    <mergeCell ref="C40:T40"/>
    <mergeCell ref="C20:R20"/>
    <mergeCell ref="C18:R18"/>
    <mergeCell ref="C37:T37"/>
    <mergeCell ref="C39:T39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6" width="5.25390625" style="0" bestFit="1" customWidth="1"/>
    <col min="7" max="7" width="6.125" style="0" bestFit="1" customWidth="1"/>
    <col min="8" max="9" width="5.25390625" style="0" bestFit="1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5" width="5.25390625" style="0" bestFit="1" customWidth="1"/>
    <col min="16" max="17" width="5.875" style="0" bestFit="1" customWidth="1"/>
    <col min="18" max="18" width="5.125" style="0" bestFit="1" customWidth="1"/>
    <col min="19" max="19" width="5.50390625" style="0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153</v>
      </c>
      <c r="C2">
        <v>144</v>
      </c>
      <c r="D2" s="2">
        <f aca="true" t="shared" si="0" ref="D2:D17">F2/E2</f>
        <v>0.2288888888888889</v>
      </c>
      <c r="E2">
        <v>450</v>
      </c>
      <c r="F2">
        <v>103</v>
      </c>
      <c r="G2">
        <v>3</v>
      </c>
      <c r="H2">
        <v>41</v>
      </c>
      <c r="I2" s="2">
        <f aca="true" t="shared" si="1" ref="I2:I17">(F2+J2)/(E2+J2+M2)</f>
        <v>0.2845360824742268</v>
      </c>
      <c r="J2">
        <v>35</v>
      </c>
      <c r="K2">
        <v>36</v>
      </c>
      <c r="L2">
        <v>0</v>
      </c>
      <c r="M2">
        <v>0</v>
      </c>
      <c r="N2">
        <v>43</v>
      </c>
      <c r="O2">
        <v>0</v>
      </c>
      <c r="P2" s="2">
        <v>0.299</v>
      </c>
      <c r="Q2" s="2">
        <v>0.36</v>
      </c>
      <c r="R2" s="2">
        <f aca="true" t="shared" si="2" ref="R2:R17">I2+Q2</f>
        <v>0.6445360824742268</v>
      </c>
    </row>
    <row r="3" spans="1:18" ht="13.5">
      <c r="A3">
        <v>2</v>
      </c>
      <c r="B3" t="s">
        <v>89</v>
      </c>
      <c r="C3">
        <v>144</v>
      </c>
      <c r="D3" s="2">
        <f t="shared" si="0"/>
        <v>0.2765072765072765</v>
      </c>
      <c r="E3">
        <v>481</v>
      </c>
      <c r="F3">
        <v>133</v>
      </c>
      <c r="G3">
        <v>1</v>
      </c>
      <c r="H3">
        <v>41</v>
      </c>
      <c r="I3" s="2">
        <f t="shared" si="1"/>
        <v>0.33013435700575816</v>
      </c>
      <c r="J3">
        <v>39</v>
      </c>
      <c r="K3">
        <v>51</v>
      </c>
      <c r="L3">
        <v>0</v>
      </c>
      <c r="M3">
        <v>1</v>
      </c>
      <c r="N3">
        <v>27</v>
      </c>
      <c r="O3">
        <v>7</v>
      </c>
      <c r="P3" s="2">
        <v>0.279</v>
      </c>
      <c r="Q3" s="2">
        <v>0.37</v>
      </c>
      <c r="R3" s="2">
        <f t="shared" si="2"/>
        <v>0.7001343570057581</v>
      </c>
    </row>
    <row r="4" spans="1:18" ht="13.5">
      <c r="A4">
        <v>3</v>
      </c>
      <c r="B4" t="s">
        <v>77</v>
      </c>
      <c r="C4">
        <v>144</v>
      </c>
      <c r="D4" s="2">
        <f t="shared" si="0"/>
        <v>0.23093681917211328</v>
      </c>
      <c r="E4">
        <v>459</v>
      </c>
      <c r="F4">
        <v>106</v>
      </c>
      <c r="G4">
        <v>8</v>
      </c>
      <c r="H4">
        <v>43</v>
      </c>
      <c r="I4" s="2">
        <f t="shared" si="1"/>
        <v>0.27010309278350514</v>
      </c>
      <c r="J4">
        <v>25</v>
      </c>
      <c r="K4">
        <v>57</v>
      </c>
      <c r="L4">
        <v>0</v>
      </c>
      <c r="M4">
        <v>1</v>
      </c>
      <c r="N4">
        <v>0</v>
      </c>
      <c r="O4">
        <v>8</v>
      </c>
      <c r="P4" s="2">
        <v>0.268</v>
      </c>
      <c r="Q4" s="2">
        <v>0.336</v>
      </c>
      <c r="R4" s="2">
        <f t="shared" si="2"/>
        <v>0.6061030927835052</v>
      </c>
    </row>
    <row r="5" spans="1:18" ht="13.5">
      <c r="A5">
        <v>4</v>
      </c>
      <c r="B5" t="s">
        <v>91</v>
      </c>
      <c r="C5">
        <v>144</v>
      </c>
      <c r="D5" s="2">
        <f t="shared" si="0"/>
        <v>0.25989672977624784</v>
      </c>
      <c r="E5">
        <v>581</v>
      </c>
      <c r="F5">
        <v>151</v>
      </c>
      <c r="G5">
        <v>18</v>
      </c>
      <c r="H5">
        <v>83</v>
      </c>
      <c r="I5" s="2">
        <f t="shared" si="1"/>
        <v>0.2965964343598055</v>
      </c>
      <c r="J5">
        <v>32</v>
      </c>
      <c r="K5">
        <v>53</v>
      </c>
      <c r="L5">
        <v>0</v>
      </c>
      <c r="M5">
        <v>4</v>
      </c>
      <c r="N5">
        <v>6</v>
      </c>
      <c r="O5">
        <v>16</v>
      </c>
      <c r="P5" s="2">
        <v>0.291</v>
      </c>
      <c r="Q5" s="2">
        <v>0.408</v>
      </c>
      <c r="R5" s="2">
        <f t="shared" si="2"/>
        <v>0.7045964343598055</v>
      </c>
    </row>
    <row r="6" spans="1:18" ht="13.5">
      <c r="A6">
        <v>5</v>
      </c>
      <c r="B6" t="s">
        <v>93</v>
      </c>
      <c r="C6">
        <v>141</v>
      </c>
      <c r="D6" s="2">
        <f t="shared" si="0"/>
        <v>0.21455223880597016</v>
      </c>
      <c r="E6">
        <v>536</v>
      </c>
      <c r="F6">
        <v>115</v>
      </c>
      <c r="G6">
        <v>8</v>
      </c>
      <c r="H6">
        <v>44</v>
      </c>
      <c r="I6" s="2">
        <f t="shared" si="1"/>
        <v>0.254416961130742</v>
      </c>
      <c r="J6">
        <v>29</v>
      </c>
      <c r="K6">
        <v>88</v>
      </c>
      <c r="L6">
        <v>0</v>
      </c>
      <c r="M6">
        <v>1</v>
      </c>
      <c r="N6">
        <v>0</v>
      </c>
      <c r="O6">
        <v>0</v>
      </c>
      <c r="P6" s="2">
        <v>0.214</v>
      </c>
      <c r="Q6" s="2">
        <v>0.297</v>
      </c>
      <c r="R6" s="2">
        <f t="shared" si="2"/>
        <v>0.551416961130742</v>
      </c>
    </row>
    <row r="7" spans="1:18" ht="13.5">
      <c r="A7">
        <v>6</v>
      </c>
      <c r="B7" t="s">
        <v>64</v>
      </c>
      <c r="C7">
        <v>144</v>
      </c>
      <c r="D7" s="2">
        <f t="shared" si="0"/>
        <v>0.21975308641975308</v>
      </c>
      <c r="E7">
        <v>405</v>
      </c>
      <c r="F7">
        <v>89</v>
      </c>
      <c r="G7">
        <v>4</v>
      </c>
      <c r="H7">
        <v>23</v>
      </c>
      <c r="I7" s="2">
        <f t="shared" si="1"/>
        <v>0.27522935779816515</v>
      </c>
      <c r="J7">
        <v>31</v>
      </c>
      <c r="K7">
        <v>51</v>
      </c>
      <c r="L7">
        <v>13</v>
      </c>
      <c r="M7">
        <v>0</v>
      </c>
      <c r="N7">
        <v>6</v>
      </c>
      <c r="O7">
        <v>17</v>
      </c>
      <c r="P7" s="2">
        <v>0.217</v>
      </c>
      <c r="Q7" s="2">
        <v>0.289</v>
      </c>
      <c r="R7" s="2">
        <f t="shared" si="2"/>
        <v>0.5642293577981652</v>
      </c>
    </row>
    <row r="8" spans="1:18" ht="13.5">
      <c r="A8">
        <v>7</v>
      </c>
      <c r="B8" t="s">
        <v>90</v>
      </c>
      <c r="C8">
        <v>143</v>
      </c>
      <c r="D8" s="2">
        <f t="shared" si="0"/>
        <v>0.27170868347338933</v>
      </c>
      <c r="E8">
        <v>357</v>
      </c>
      <c r="F8">
        <v>97</v>
      </c>
      <c r="G8">
        <v>3</v>
      </c>
      <c r="H8">
        <v>36</v>
      </c>
      <c r="I8" s="2">
        <f t="shared" si="1"/>
        <v>0.3281653746770026</v>
      </c>
      <c r="J8">
        <v>30</v>
      </c>
      <c r="K8">
        <v>37</v>
      </c>
      <c r="L8">
        <v>8</v>
      </c>
      <c r="M8">
        <v>0</v>
      </c>
      <c r="N8">
        <v>11</v>
      </c>
      <c r="O8">
        <v>1</v>
      </c>
      <c r="P8" s="2">
        <v>0.364</v>
      </c>
      <c r="Q8" s="2">
        <v>0.401</v>
      </c>
      <c r="R8" s="2">
        <f t="shared" si="2"/>
        <v>0.7291653746770026</v>
      </c>
    </row>
    <row r="9" spans="1:18" ht="13.5">
      <c r="A9">
        <v>8</v>
      </c>
      <c r="B9" t="s">
        <v>154</v>
      </c>
      <c r="C9">
        <v>144</v>
      </c>
      <c r="D9" s="2">
        <f t="shared" si="0"/>
        <v>0.226775956284153</v>
      </c>
      <c r="E9">
        <v>366</v>
      </c>
      <c r="F9">
        <v>83</v>
      </c>
      <c r="G9">
        <v>10</v>
      </c>
      <c r="H9">
        <v>41</v>
      </c>
      <c r="I9" s="2">
        <f t="shared" si="1"/>
        <v>0.25654450261780104</v>
      </c>
      <c r="J9">
        <v>15</v>
      </c>
      <c r="K9">
        <v>58</v>
      </c>
      <c r="L9">
        <v>0</v>
      </c>
      <c r="M9">
        <v>1</v>
      </c>
      <c r="N9">
        <v>16</v>
      </c>
      <c r="O9">
        <v>6</v>
      </c>
      <c r="P9" s="2">
        <v>0.235</v>
      </c>
      <c r="Q9" s="2">
        <v>0.342</v>
      </c>
      <c r="R9" s="2">
        <f t="shared" si="2"/>
        <v>0.5985445026178011</v>
      </c>
    </row>
    <row r="10" spans="1:18" ht="13.5">
      <c r="A10" s="1">
        <v>9</v>
      </c>
      <c r="B10" t="s">
        <v>76</v>
      </c>
      <c r="C10">
        <v>144</v>
      </c>
      <c r="D10" s="2">
        <f t="shared" si="0"/>
        <v>0.25</v>
      </c>
      <c r="E10">
        <v>364</v>
      </c>
      <c r="F10">
        <v>91</v>
      </c>
      <c r="G10">
        <v>2</v>
      </c>
      <c r="H10">
        <v>30</v>
      </c>
      <c r="I10" s="2">
        <f t="shared" si="1"/>
        <v>0.28157894736842104</v>
      </c>
      <c r="J10">
        <v>16</v>
      </c>
      <c r="K10">
        <v>41</v>
      </c>
      <c r="L10">
        <v>6</v>
      </c>
      <c r="M10">
        <v>0</v>
      </c>
      <c r="N10">
        <v>4</v>
      </c>
      <c r="O10">
        <v>4</v>
      </c>
      <c r="P10" s="2">
        <v>0.267</v>
      </c>
      <c r="Q10" s="2">
        <v>0.313</v>
      </c>
      <c r="R10" s="2">
        <f t="shared" si="2"/>
        <v>0.5945789473684211</v>
      </c>
    </row>
    <row r="11" spans="1:18" ht="13.5">
      <c r="A11" s="1" t="s">
        <v>1</v>
      </c>
      <c r="B11" t="s">
        <v>155</v>
      </c>
      <c r="C11">
        <v>128</v>
      </c>
      <c r="D11" s="2">
        <f t="shared" si="0"/>
        <v>0.2971698113207547</v>
      </c>
      <c r="E11">
        <v>212</v>
      </c>
      <c r="F11">
        <v>63</v>
      </c>
      <c r="G11">
        <v>3</v>
      </c>
      <c r="H11">
        <v>26</v>
      </c>
      <c r="I11" s="2">
        <f t="shared" si="1"/>
        <v>0.3165137614678899</v>
      </c>
      <c r="J11">
        <v>6</v>
      </c>
      <c r="K11">
        <v>19</v>
      </c>
      <c r="L11">
        <v>0</v>
      </c>
      <c r="M11">
        <v>0</v>
      </c>
      <c r="N11">
        <v>4</v>
      </c>
      <c r="O11">
        <v>2</v>
      </c>
      <c r="P11" s="2">
        <v>0.528</v>
      </c>
      <c r="Q11" s="2">
        <v>0.495</v>
      </c>
      <c r="R11" s="2">
        <f t="shared" si="2"/>
        <v>0.8115137614678899</v>
      </c>
    </row>
    <row r="12" spans="1:18" ht="13.5">
      <c r="A12" s="1" t="s">
        <v>1</v>
      </c>
      <c r="B12" t="s">
        <v>65</v>
      </c>
      <c r="C12">
        <v>118</v>
      </c>
      <c r="D12" s="2">
        <f t="shared" si="0"/>
        <v>0.25833333333333336</v>
      </c>
      <c r="E12">
        <v>120</v>
      </c>
      <c r="F12">
        <v>31</v>
      </c>
      <c r="G12">
        <v>0</v>
      </c>
      <c r="H12">
        <v>8</v>
      </c>
      <c r="I12" s="2">
        <f t="shared" si="1"/>
        <v>0.29365079365079366</v>
      </c>
      <c r="J12">
        <v>6</v>
      </c>
      <c r="K12">
        <v>14</v>
      </c>
      <c r="L12">
        <v>1</v>
      </c>
      <c r="M12">
        <v>0</v>
      </c>
      <c r="N12">
        <v>1</v>
      </c>
      <c r="O12">
        <v>4</v>
      </c>
      <c r="P12" s="2">
        <v>0.182</v>
      </c>
      <c r="Q12" s="2">
        <v>0.308</v>
      </c>
      <c r="R12" s="2">
        <f t="shared" si="2"/>
        <v>0.6016507936507937</v>
      </c>
    </row>
    <row r="13" spans="1:18" ht="13.5">
      <c r="A13" s="1" t="s">
        <v>1</v>
      </c>
      <c r="B13" t="s">
        <v>195</v>
      </c>
      <c r="C13">
        <v>117</v>
      </c>
      <c r="D13" s="2">
        <f t="shared" si="0"/>
        <v>0.24324324324324326</v>
      </c>
      <c r="E13">
        <v>185</v>
      </c>
      <c r="F13">
        <v>45</v>
      </c>
      <c r="G13">
        <v>2</v>
      </c>
      <c r="H13">
        <v>14</v>
      </c>
      <c r="I13" s="2">
        <f t="shared" si="1"/>
        <v>0.25654450261780104</v>
      </c>
      <c r="J13">
        <v>4</v>
      </c>
      <c r="K13">
        <v>18</v>
      </c>
      <c r="L13">
        <v>4</v>
      </c>
      <c r="M13">
        <v>2</v>
      </c>
      <c r="N13">
        <v>8</v>
      </c>
      <c r="O13">
        <v>3</v>
      </c>
      <c r="P13" s="2">
        <v>0.146</v>
      </c>
      <c r="Q13" s="2">
        <v>0.308</v>
      </c>
      <c r="R13" s="2">
        <f t="shared" si="2"/>
        <v>0.5645445026178011</v>
      </c>
    </row>
    <row r="14" spans="1:18" ht="13.5">
      <c r="A14" s="1" t="s">
        <v>1</v>
      </c>
      <c r="B14" t="s">
        <v>189</v>
      </c>
      <c r="C14">
        <v>113</v>
      </c>
      <c r="D14" s="2">
        <f t="shared" si="0"/>
        <v>0.22448979591836735</v>
      </c>
      <c r="E14">
        <v>147</v>
      </c>
      <c r="F14">
        <v>33</v>
      </c>
      <c r="G14">
        <v>0</v>
      </c>
      <c r="H14">
        <v>12</v>
      </c>
      <c r="I14" s="2">
        <f t="shared" si="1"/>
        <v>0.2830188679245283</v>
      </c>
      <c r="J14">
        <v>12</v>
      </c>
      <c r="K14">
        <v>22</v>
      </c>
      <c r="L14">
        <v>6</v>
      </c>
      <c r="M14">
        <v>0</v>
      </c>
      <c r="N14">
        <v>12</v>
      </c>
      <c r="O14">
        <v>2</v>
      </c>
      <c r="P14" s="2">
        <v>0.205</v>
      </c>
      <c r="Q14" s="2">
        <v>0.279</v>
      </c>
      <c r="R14" s="2">
        <f t="shared" si="2"/>
        <v>0.5620188679245284</v>
      </c>
    </row>
    <row r="15" spans="1:18" ht="13.5">
      <c r="A15" s="1" t="s">
        <v>1</v>
      </c>
      <c r="B15" t="s">
        <v>173</v>
      </c>
      <c r="C15">
        <v>120</v>
      </c>
      <c r="D15" s="2">
        <f t="shared" si="0"/>
        <v>0.24427480916030533</v>
      </c>
      <c r="E15">
        <v>131</v>
      </c>
      <c r="F15">
        <v>32</v>
      </c>
      <c r="G15">
        <v>2</v>
      </c>
      <c r="H15">
        <v>10</v>
      </c>
      <c r="I15" s="2">
        <f t="shared" si="1"/>
        <v>0.35294117647058826</v>
      </c>
      <c r="J15">
        <v>22</v>
      </c>
      <c r="K15">
        <v>21</v>
      </c>
      <c r="L15">
        <v>4</v>
      </c>
      <c r="M15">
        <v>0</v>
      </c>
      <c r="N15">
        <v>3</v>
      </c>
      <c r="O15">
        <v>0</v>
      </c>
      <c r="P15" s="2">
        <v>0.243</v>
      </c>
      <c r="Q15" s="2">
        <v>0.313</v>
      </c>
      <c r="R15" s="2">
        <f t="shared" si="2"/>
        <v>0.6659411764705883</v>
      </c>
    </row>
    <row r="16" spans="1:18" ht="13.5">
      <c r="A16" s="1" t="s">
        <v>1</v>
      </c>
      <c r="B16" t="s">
        <v>191</v>
      </c>
      <c r="C16">
        <v>93</v>
      </c>
      <c r="D16" s="2">
        <f t="shared" si="0"/>
        <v>0.24242424242424243</v>
      </c>
      <c r="E16">
        <v>132</v>
      </c>
      <c r="F16">
        <v>32</v>
      </c>
      <c r="G16">
        <v>0</v>
      </c>
      <c r="H16">
        <v>8</v>
      </c>
      <c r="I16" s="2">
        <f t="shared" si="1"/>
        <v>0.2537313432835821</v>
      </c>
      <c r="J16">
        <v>2</v>
      </c>
      <c r="K16">
        <v>16</v>
      </c>
      <c r="L16">
        <v>2</v>
      </c>
      <c r="M16">
        <v>0</v>
      </c>
      <c r="N16">
        <v>0</v>
      </c>
      <c r="O16">
        <v>0</v>
      </c>
      <c r="P16" s="2">
        <v>0.211</v>
      </c>
      <c r="Q16" s="2">
        <v>0.303</v>
      </c>
      <c r="R16" s="2">
        <f t="shared" si="2"/>
        <v>0.5567313432835821</v>
      </c>
    </row>
    <row r="17" spans="1:18" ht="13.5">
      <c r="A17" s="1" t="s">
        <v>1</v>
      </c>
      <c r="B17" t="s">
        <v>184</v>
      </c>
      <c r="C17">
        <v>131</v>
      </c>
      <c r="D17" s="2">
        <f t="shared" si="0"/>
        <v>0.216</v>
      </c>
      <c r="E17">
        <v>125</v>
      </c>
      <c r="F17">
        <v>27</v>
      </c>
      <c r="G17">
        <v>4</v>
      </c>
      <c r="H17">
        <v>10</v>
      </c>
      <c r="I17" s="2">
        <f t="shared" si="1"/>
        <v>0.23484848484848486</v>
      </c>
      <c r="J17">
        <v>4</v>
      </c>
      <c r="K17">
        <v>12</v>
      </c>
      <c r="L17">
        <v>0</v>
      </c>
      <c r="M17">
        <v>3</v>
      </c>
      <c r="N17">
        <v>0</v>
      </c>
      <c r="O17">
        <v>0</v>
      </c>
      <c r="P17" s="2">
        <v>0.188</v>
      </c>
      <c r="Q17" s="2">
        <v>0.312</v>
      </c>
      <c r="R17" s="2">
        <f t="shared" si="2"/>
        <v>0.5468484848484849</v>
      </c>
    </row>
    <row r="18" spans="1:18" ht="13.5">
      <c r="A18" s="1" t="s">
        <v>51</v>
      </c>
      <c r="B18" t="s">
        <v>81</v>
      </c>
      <c r="C18" s="11" t="s">
        <v>74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51</v>
      </c>
      <c r="B19" t="s">
        <v>174</v>
      </c>
      <c r="C19" s="11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51</v>
      </c>
      <c r="B20" t="s">
        <v>188</v>
      </c>
      <c r="C20" s="11" t="s">
        <v>74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51</v>
      </c>
      <c r="B21" t="s">
        <v>66</v>
      </c>
      <c r="C21" s="11" t="s">
        <v>74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49</v>
      </c>
      <c r="T24" t="s">
        <v>50</v>
      </c>
    </row>
    <row r="25" spans="1:20" ht="13.5">
      <c r="A25" s="1" t="s">
        <v>52</v>
      </c>
      <c r="B25" t="s">
        <v>161</v>
      </c>
      <c r="C25">
        <v>28</v>
      </c>
      <c r="D25" s="3">
        <f aca="true" t="shared" si="3" ref="D25:D40">R25/J25*9</f>
        <v>2.9825581395348837</v>
      </c>
      <c r="E25">
        <v>10</v>
      </c>
      <c r="F25">
        <v>12</v>
      </c>
      <c r="G25">
        <v>0</v>
      </c>
      <c r="H25">
        <v>0</v>
      </c>
      <c r="I25" s="2">
        <f aca="true" t="shared" si="4" ref="I25:I36">E25/(E25+F25)</f>
        <v>0.45454545454545453</v>
      </c>
      <c r="J25" s="7">
        <v>172</v>
      </c>
      <c r="K25">
        <v>5</v>
      </c>
      <c r="L25">
        <v>163</v>
      </c>
      <c r="M25">
        <v>62</v>
      </c>
      <c r="N25">
        <v>30</v>
      </c>
      <c r="O25">
        <v>4</v>
      </c>
      <c r="P25">
        <v>15</v>
      </c>
      <c r="Q25">
        <v>58</v>
      </c>
      <c r="R25">
        <v>57</v>
      </c>
      <c r="S25" s="3">
        <f aca="true" t="shared" si="5" ref="S25:S40">(L25+N25)/J25</f>
        <v>1.122093023255814</v>
      </c>
      <c r="T25" s="3">
        <f aca="true" t="shared" si="6" ref="T25:T40">M25/J25*9</f>
        <v>3.2441860465116275</v>
      </c>
    </row>
    <row r="26" spans="1:20" ht="13.5">
      <c r="A26" s="1" t="s">
        <v>52</v>
      </c>
      <c r="B26" t="s">
        <v>196</v>
      </c>
      <c r="C26">
        <v>28</v>
      </c>
      <c r="D26" s="3">
        <f t="shared" si="3"/>
        <v>3.093203883495146</v>
      </c>
      <c r="E26">
        <v>10</v>
      </c>
      <c r="F26">
        <v>5</v>
      </c>
      <c r="G26">
        <v>0</v>
      </c>
      <c r="H26">
        <v>0</v>
      </c>
      <c r="I26" s="2">
        <f t="shared" si="4"/>
        <v>0.6666666666666666</v>
      </c>
      <c r="J26" s="7">
        <v>171.66666666666666</v>
      </c>
      <c r="K26">
        <v>1</v>
      </c>
      <c r="L26">
        <v>148</v>
      </c>
      <c r="M26">
        <v>94</v>
      </c>
      <c r="N26">
        <v>23</v>
      </c>
      <c r="O26">
        <v>3</v>
      </c>
      <c r="P26">
        <v>12</v>
      </c>
      <c r="Q26">
        <v>60</v>
      </c>
      <c r="R26">
        <v>59</v>
      </c>
      <c r="S26" s="3">
        <f t="shared" si="5"/>
        <v>0.996116504854369</v>
      </c>
      <c r="T26" s="3">
        <f t="shared" si="6"/>
        <v>4.9281553398058255</v>
      </c>
    </row>
    <row r="27" spans="1:20" ht="13.5">
      <c r="A27" s="1" t="s">
        <v>52</v>
      </c>
      <c r="B27" t="s">
        <v>80</v>
      </c>
      <c r="C27">
        <v>28</v>
      </c>
      <c r="D27" s="3">
        <f t="shared" si="3"/>
        <v>2.1125954198473282</v>
      </c>
      <c r="E27">
        <v>12</v>
      </c>
      <c r="F27">
        <v>10</v>
      </c>
      <c r="G27">
        <v>0</v>
      </c>
      <c r="H27">
        <v>0</v>
      </c>
      <c r="I27" s="2">
        <f t="shared" si="4"/>
        <v>0.5454545454545454</v>
      </c>
      <c r="J27" s="7">
        <v>174.66666666666666</v>
      </c>
      <c r="K27">
        <v>5</v>
      </c>
      <c r="L27">
        <v>152</v>
      </c>
      <c r="M27">
        <v>142</v>
      </c>
      <c r="N27">
        <v>21</v>
      </c>
      <c r="O27">
        <v>1</v>
      </c>
      <c r="P27">
        <v>12</v>
      </c>
      <c r="Q27">
        <v>43</v>
      </c>
      <c r="R27">
        <v>41</v>
      </c>
      <c r="S27" s="3">
        <f t="shared" si="5"/>
        <v>0.9904580152671756</v>
      </c>
      <c r="T27" s="3">
        <f t="shared" si="6"/>
        <v>7.316793893129772</v>
      </c>
    </row>
    <row r="28" spans="1:20" ht="13.5">
      <c r="A28" s="1" t="s">
        <v>52</v>
      </c>
      <c r="B28" t="s">
        <v>186</v>
      </c>
      <c r="C28">
        <v>27</v>
      </c>
      <c r="D28" s="3">
        <f t="shared" si="3"/>
        <v>2.2198852772466537</v>
      </c>
      <c r="E28">
        <v>13</v>
      </c>
      <c r="F28">
        <v>8</v>
      </c>
      <c r="G28">
        <v>0</v>
      </c>
      <c r="H28">
        <v>0</v>
      </c>
      <c r="I28" s="2">
        <f t="shared" si="4"/>
        <v>0.6190476190476191</v>
      </c>
      <c r="J28" s="7">
        <v>174.33333333333334</v>
      </c>
      <c r="K28">
        <v>2</v>
      </c>
      <c r="L28">
        <v>158</v>
      </c>
      <c r="M28">
        <v>106</v>
      </c>
      <c r="N28">
        <v>32</v>
      </c>
      <c r="O28">
        <v>2</v>
      </c>
      <c r="P28">
        <v>15</v>
      </c>
      <c r="Q28">
        <v>45</v>
      </c>
      <c r="R28">
        <v>43</v>
      </c>
      <c r="S28" s="3">
        <f t="shared" si="5"/>
        <v>1.0898661567877628</v>
      </c>
      <c r="T28" s="3">
        <f t="shared" si="6"/>
        <v>5.47227533460803</v>
      </c>
    </row>
    <row r="29" spans="1:20" ht="13.5">
      <c r="A29" s="1" t="s">
        <v>52</v>
      </c>
      <c r="B29" t="s">
        <v>70</v>
      </c>
      <c r="C29">
        <v>27</v>
      </c>
      <c r="D29" s="3">
        <f t="shared" si="3"/>
        <v>3.929313929313929</v>
      </c>
      <c r="E29">
        <v>7</v>
      </c>
      <c r="F29">
        <v>9</v>
      </c>
      <c r="G29">
        <v>0</v>
      </c>
      <c r="H29">
        <v>0</v>
      </c>
      <c r="I29" s="2">
        <f t="shared" si="4"/>
        <v>0.4375</v>
      </c>
      <c r="J29" s="7">
        <v>160.33333333333334</v>
      </c>
      <c r="K29">
        <v>2</v>
      </c>
      <c r="L29">
        <v>146</v>
      </c>
      <c r="M29">
        <v>152</v>
      </c>
      <c r="N29">
        <v>68</v>
      </c>
      <c r="O29">
        <v>5</v>
      </c>
      <c r="P29">
        <v>11</v>
      </c>
      <c r="Q29">
        <v>74</v>
      </c>
      <c r="R29">
        <v>70</v>
      </c>
      <c r="S29" s="3">
        <f t="shared" si="5"/>
        <v>1.3347193347193347</v>
      </c>
      <c r="T29" s="3">
        <f t="shared" si="6"/>
        <v>8.532224532224532</v>
      </c>
    </row>
    <row r="30" spans="1:20" ht="13.5">
      <c r="A30" s="1" t="s">
        <v>56</v>
      </c>
      <c r="B30" t="s">
        <v>72</v>
      </c>
      <c r="C30">
        <v>12</v>
      </c>
      <c r="D30" s="3">
        <f t="shared" si="3"/>
        <v>3.9375</v>
      </c>
      <c r="E30">
        <v>1</v>
      </c>
      <c r="F30">
        <v>3</v>
      </c>
      <c r="G30">
        <v>0</v>
      </c>
      <c r="H30">
        <v>0</v>
      </c>
      <c r="I30" s="2">
        <f t="shared" si="4"/>
        <v>0.25</v>
      </c>
      <c r="J30" s="7">
        <v>64</v>
      </c>
      <c r="K30">
        <v>0</v>
      </c>
      <c r="L30">
        <v>63</v>
      </c>
      <c r="M30">
        <v>15</v>
      </c>
      <c r="N30">
        <v>10</v>
      </c>
      <c r="O30">
        <v>1</v>
      </c>
      <c r="P30">
        <v>8</v>
      </c>
      <c r="Q30">
        <v>29</v>
      </c>
      <c r="R30">
        <v>28</v>
      </c>
      <c r="S30" s="3">
        <f t="shared" si="5"/>
        <v>1.140625</v>
      </c>
      <c r="T30" s="3">
        <f t="shared" si="6"/>
        <v>2.109375</v>
      </c>
    </row>
    <row r="31" spans="1:20" ht="13.5">
      <c r="A31" s="1" t="s">
        <v>53</v>
      </c>
      <c r="B31" t="s">
        <v>164</v>
      </c>
      <c r="C31">
        <v>44</v>
      </c>
      <c r="D31" s="3">
        <f t="shared" si="3"/>
        <v>2.571428571428571</v>
      </c>
      <c r="E31">
        <v>3</v>
      </c>
      <c r="F31">
        <v>1</v>
      </c>
      <c r="G31">
        <v>2</v>
      </c>
      <c r="H31">
        <v>6</v>
      </c>
      <c r="I31" s="2">
        <f t="shared" si="4"/>
        <v>0.75</v>
      </c>
      <c r="J31" s="7">
        <v>77</v>
      </c>
      <c r="K31">
        <v>0</v>
      </c>
      <c r="L31">
        <v>63</v>
      </c>
      <c r="M31">
        <v>27</v>
      </c>
      <c r="N31">
        <v>15</v>
      </c>
      <c r="O31">
        <v>1</v>
      </c>
      <c r="P31">
        <v>5</v>
      </c>
      <c r="Q31">
        <v>24</v>
      </c>
      <c r="R31">
        <v>22</v>
      </c>
      <c r="S31" s="3">
        <f t="shared" si="5"/>
        <v>1.0129870129870129</v>
      </c>
      <c r="T31" s="3">
        <f t="shared" si="6"/>
        <v>3.155844155844156</v>
      </c>
    </row>
    <row r="32" spans="1:20" ht="13.5">
      <c r="A32" s="1" t="s">
        <v>53</v>
      </c>
      <c r="B32" t="s">
        <v>165</v>
      </c>
      <c r="C32">
        <v>49</v>
      </c>
      <c r="D32" s="3">
        <f t="shared" si="3"/>
        <v>1.708860759493671</v>
      </c>
      <c r="E32">
        <v>5</v>
      </c>
      <c r="F32">
        <v>3</v>
      </c>
      <c r="G32">
        <v>2</v>
      </c>
      <c r="H32">
        <v>7</v>
      </c>
      <c r="I32" s="2">
        <f t="shared" si="4"/>
        <v>0.625</v>
      </c>
      <c r="J32" s="7">
        <v>79</v>
      </c>
      <c r="K32">
        <v>0</v>
      </c>
      <c r="L32">
        <v>66</v>
      </c>
      <c r="M32">
        <v>24</v>
      </c>
      <c r="N32">
        <v>7</v>
      </c>
      <c r="O32">
        <v>1</v>
      </c>
      <c r="P32">
        <v>6</v>
      </c>
      <c r="Q32">
        <v>15</v>
      </c>
      <c r="R32">
        <v>15</v>
      </c>
      <c r="S32" s="3">
        <f t="shared" si="5"/>
        <v>0.9240506329113924</v>
      </c>
      <c r="T32" s="3">
        <f t="shared" si="6"/>
        <v>2.7341772151898733</v>
      </c>
    </row>
    <row r="33" spans="1:20" ht="13.5">
      <c r="A33" s="1" t="s">
        <v>53</v>
      </c>
      <c r="B33" t="s">
        <v>167</v>
      </c>
      <c r="C33">
        <v>40</v>
      </c>
      <c r="D33" s="3">
        <f t="shared" si="3"/>
        <v>2.511627906976744</v>
      </c>
      <c r="E33">
        <v>4</v>
      </c>
      <c r="F33">
        <v>4</v>
      </c>
      <c r="G33">
        <v>1</v>
      </c>
      <c r="H33">
        <v>3</v>
      </c>
      <c r="I33" s="2">
        <f t="shared" si="4"/>
        <v>0.5</v>
      </c>
      <c r="J33" s="7">
        <v>57.333333333333336</v>
      </c>
      <c r="K33">
        <v>0</v>
      </c>
      <c r="L33">
        <v>44</v>
      </c>
      <c r="M33">
        <v>19</v>
      </c>
      <c r="N33">
        <v>6</v>
      </c>
      <c r="O33">
        <v>0</v>
      </c>
      <c r="P33">
        <v>4</v>
      </c>
      <c r="Q33">
        <v>18</v>
      </c>
      <c r="R33">
        <v>16</v>
      </c>
      <c r="S33" s="3">
        <f t="shared" si="5"/>
        <v>0.872093023255814</v>
      </c>
      <c r="T33" s="3">
        <f t="shared" si="6"/>
        <v>2.9825581395348837</v>
      </c>
    </row>
    <row r="34" spans="1:20" ht="13.5">
      <c r="A34" s="1" t="s">
        <v>54</v>
      </c>
      <c r="B34" t="s">
        <v>83</v>
      </c>
      <c r="C34">
        <v>42</v>
      </c>
      <c r="D34" s="3">
        <f t="shared" si="3"/>
        <v>2.076923076923077</v>
      </c>
      <c r="E34">
        <v>6</v>
      </c>
      <c r="F34">
        <v>2</v>
      </c>
      <c r="G34">
        <v>2</v>
      </c>
      <c r="H34">
        <v>4</v>
      </c>
      <c r="I34" s="2">
        <f t="shared" si="4"/>
        <v>0.75</v>
      </c>
      <c r="J34" s="7">
        <v>69.33333333333333</v>
      </c>
      <c r="K34">
        <v>0</v>
      </c>
      <c r="L34">
        <v>55</v>
      </c>
      <c r="M34">
        <v>36</v>
      </c>
      <c r="N34">
        <v>12</v>
      </c>
      <c r="O34">
        <v>0</v>
      </c>
      <c r="P34">
        <v>3</v>
      </c>
      <c r="Q34">
        <v>16</v>
      </c>
      <c r="R34">
        <v>16</v>
      </c>
      <c r="S34" s="3">
        <f t="shared" si="5"/>
        <v>0.966346153846154</v>
      </c>
      <c r="T34" s="3">
        <f t="shared" si="6"/>
        <v>4.673076923076923</v>
      </c>
    </row>
    <row r="35" spans="1:20" ht="13.5">
      <c r="A35" s="1" t="s">
        <v>54</v>
      </c>
      <c r="B35" t="s">
        <v>73</v>
      </c>
      <c r="C35">
        <v>34</v>
      </c>
      <c r="D35" s="3">
        <f t="shared" si="3"/>
        <v>2.9454545454545453</v>
      </c>
      <c r="E35">
        <v>1</v>
      </c>
      <c r="F35">
        <v>2</v>
      </c>
      <c r="G35">
        <v>0</v>
      </c>
      <c r="H35">
        <v>3</v>
      </c>
      <c r="I35" s="2">
        <f t="shared" si="4"/>
        <v>0.3333333333333333</v>
      </c>
      <c r="J35" s="7">
        <v>55</v>
      </c>
      <c r="K35">
        <v>0</v>
      </c>
      <c r="L35">
        <v>47</v>
      </c>
      <c r="M35">
        <v>32</v>
      </c>
      <c r="N35">
        <v>10</v>
      </c>
      <c r="O35">
        <v>2</v>
      </c>
      <c r="P35">
        <v>3</v>
      </c>
      <c r="Q35">
        <v>20</v>
      </c>
      <c r="R35">
        <v>18</v>
      </c>
      <c r="S35" s="3">
        <f t="shared" si="5"/>
        <v>1.0363636363636364</v>
      </c>
      <c r="T35" s="3">
        <f t="shared" si="6"/>
        <v>5.236363636363636</v>
      </c>
    </row>
    <row r="36" spans="1:20" ht="13.5">
      <c r="A36" s="1" t="s">
        <v>55</v>
      </c>
      <c r="B36" t="s">
        <v>197</v>
      </c>
      <c r="C36">
        <v>46</v>
      </c>
      <c r="D36" s="3">
        <f t="shared" si="3"/>
        <v>5.103658536585367</v>
      </c>
      <c r="E36">
        <v>2</v>
      </c>
      <c r="F36">
        <v>6</v>
      </c>
      <c r="G36">
        <v>29</v>
      </c>
      <c r="H36">
        <v>5</v>
      </c>
      <c r="I36" s="2">
        <f t="shared" si="4"/>
        <v>0.25</v>
      </c>
      <c r="J36" s="7">
        <v>54.666666666666664</v>
      </c>
      <c r="K36">
        <v>0</v>
      </c>
      <c r="L36">
        <v>60</v>
      </c>
      <c r="M36">
        <v>16</v>
      </c>
      <c r="N36">
        <v>11</v>
      </c>
      <c r="O36">
        <v>4</v>
      </c>
      <c r="P36">
        <v>5</v>
      </c>
      <c r="Q36">
        <v>31</v>
      </c>
      <c r="R36">
        <v>31</v>
      </c>
      <c r="S36" s="3">
        <f t="shared" si="5"/>
        <v>1.298780487804878</v>
      </c>
      <c r="T36" s="3">
        <f t="shared" si="6"/>
        <v>2.634146341463415</v>
      </c>
    </row>
    <row r="37" spans="1:20" ht="13.5">
      <c r="A37" s="1" t="s">
        <v>51</v>
      </c>
      <c r="B37" t="s">
        <v>69</v>
      </c>
      <c r="C37" s="11" t="s">
        <v>75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51</v>
      </c>
      <c r="B38" t="s">
        <v>168</v>
      </c>
      <c r="C38" s="11" t="s">
        <v>75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51</v>
      </c>
      <c r="B39" t="s">
        <v>169</v>
      </c>
      <c r="C39" s="11" t="s">
        <v>75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51</v>
      </c>
      <c r="B40" t="s">
        <v>170</v>
      </c>
      <c r="C40">
        <v>4</v>
      </c>
      <c r="D40" s="3">
        <f t="shared" si="3"/>
        <v>0</v>
      </c>
      <c r="E40">
        <v>0</v>
      </c>
      <c r="F40">
        <v>0</v>
      </c>
      <c r="G40">
        <v>0</v>
      </c>
      <c r="H40">
        <v>0</v>
      </c>
      <c r="I40" s="2">
        <v>0</v>
      </c>
      <c r="J40" s="7">
        <v>3.6666666666666665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 s="3">
        <f t="shared" si="5"/>
        <v>0</v>
      </c>
      <c r="T40" s="3">
        <f t="shared" si="6"/>
        <v>2.454545454545455</v>
      </c>
    </row>
  </sheetData>
  <mergeCells count="7">
    <mergeCell ref="C37:T37"/>
    <mergeCell ref="C38:T38"/>
    <mergeCell ref="C39:T39"/>
    <mergeCell ref="C18:R18"/>
    <mergeCell ref="C19:R19"/>
    <mergeCell ref="C20:R20"/>
    <mergeCell ref="C21:R2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50390625" style="0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90</v>
      </c>
      <c r="C2">
        <v>144</v>
      </c>
      <c r="D2" s="2">
        <f aca="true" t="shared" si="0" ref="D2:D17">F2/E2</f>
        <v>0.24050632911392406</v>
      </c>
      <c r="E2">
        <v>474</v>
      </c>
      <c r="F2">
        <v>114</v>
      </c>
      <c r="G2">
        <v>2</v>
      </c>
      <c r="H2">
        <v>20</v>
      </c>
      <c r="I2" s="2">
        <f aca="true" t="shared" si="1" ref="I2:I17">(F2+J2)/(E2+J2+M2)</f>
        <v>0.28994082840236685</v>
      </c>
      <c r="J2">
        <v>33</v>
      </c>
      <c r="K2">
        <v>48</v>
      </c>
      <c r="L2">
        <v>4</v>
      </c>
      <c r="M2">
        <v>0</v>
      </c>
      <c r="N2">
        <v>30</v>
      </c>
      <c r="O2">
        <v>4</v>
      </c>
      <c r="P2" s="2">
        <v>0.281</v>
      </c>
      <c r="Q2" s="2">
        <v>0.34</v>
      </c>
      <c r="R2" s="2">
        <f aca="true" t="shared" si="2" ref="R2:R17">I2+Q2</f>
        <v>0.6299408284023669</v>
      </c>
    </row>
    <row r="3" spans="1:18" ht="13.5">
      <c r="A3">
        <v>2</v>
      </c>
      <c r="B3" t="s">
        <v>190</v>
      </c>
      <c r="C3">
        <v>144</v>
      </c>
      <c r="D3" s="2">
        <f t="shared" si="0"/>
        <v>0.23042505592841164</v>
      </c>
      <c r="E3">
        <v>447</v>
      </c>
      <c r="F3">
        <v>103</v>
      </c>
      <c r="G3">
        <v>1</v>
      </c>
      <c r="H3">
        <v>25</v>
      </c>
      <c r="I3" s="2">
        <f t="shared" si="1"/>
        <v>0.26021505376344084</v>
      </c>
      <c r="J3">
        <v>18</v>
      </c>
      <c r="K3">
        <v>45</v>
      </c>
      <c r="L3">
        <v>16</v>
      </c>
      <c r="M3">
        <v>0</v>
      </c>
      <c r="N3">
        <v>19</v>
      </c>
      <c r="O3">
        <v>16</v>
      </c>
      <c r="P3" s="2">
        <v>0.209</v>
      </c>
      <c r="Q3" s="2">
        <v>0.298</v>
      </c>
      <c r="R3" s="2">
        <f t="shared" si="2"/>
        <v>0.5582150537634408</v>
      </c>
    </row>
    <row r="4" spans="1:18" ht="13.5">
      <c r="A4">
        <v>3</v>
      </c>
      <c r="B4" t="s">
        <v>155</v>
      </c>
      <c r="C4">
        <v>144</v>
      </c>
      <c r="D4" s="2">
        <f t="shared" si="0"/>
        <v>0.23890063424947147</v>
      </c>
      <c r="E4">
        <v>473</v>
      </c>
      <c r="F4">
        <v>113</v>
      </c>
      <c r="G4">
        <v>12</v>
      </c>
      <c r="H4">
        <v>65</v>
      </c>
      <c r="I4" s="2">
        <f t="shared" si="1"/>
        <v>0.25925925925925924</v>
      </c>
      <c r="J4">
        <v>13</v>
      </c>
      <c r="K4">
        <v>37</v>
      </c>
      <c r="L4">
        <v>0</v>
      </c>
      <c r="M4">
        <v>0</v>
      </c>
      <c r="N4">
        <v>1</v>
      </c>
      <c r="O4">
        <v>13</v>
      </c>
      <c r="P4" s="2">
        <v>0.34</v>
      </c>
      <c r="Q4" s="2">
        <v>0.4</v>
      </c>
      <c r="R4" s="2">
        <f t="shared" si="2"/>
        <v>0.6592592592592592</v>
      </c>
    </row>
    <row r="5" spans="1:18" ht="13.5">
      <c r="A5">
        <v>4</v>
      </c>
      <c r="B5" t="s">
        <v>92</v>
      </c>
      <c r="C5">
        <v>143</v>
      </c>
      <c r="D5" s="2">
        <f t="shared" si="0"/>
        <v>0.2748735244519393</v>
      </c>
      <c r="E5">
        <v>593</v>
      </c>
      <c r="F5">
        <v>163</v>
      </c>
      <c r="G5">
        <v>32</v>
      </c>
      <c r="H5">
        <v>109</v>
      </c>
      <c r="I5" s="2">
        <f t="shared" si="1"/>
        <v>0.2915980230642504</v>
      </c>
      <c r="J5">
        <v>14</v>
      </c>
      <c r="K5">
        <v>80</v>
      </c>
      <c r="L5">
        <v>0</v>
      </c>
      <c r="M5">
        <v>0</v>
      </c>
      <c r="N5">
        <v>1</v>
      </c>
      <c r="O5">
        <v>15</v>
      </c>
      <c r="P5" s="2">
        <v>0.351</v>
      </c>
      <c r="Q5" s="2">
        <v>0.504</v>
      </c>
      <c r="R5" s="2">
        <f t="shared" si="2"/>
        <v>0.7955980230642504</v>
      </c>
    </row>
    <row r="6" spans="1:18" ht="13.5">
      <c r="A6">
        <v>5</v>
      </c>
      <c r="B6" t="s">
        <v>181</v>
      </c>
      <c r="C6">
        <v>144</v>
      </c>
      <c r="D6" s="2">
        <f t="shared" si="0"/>
        <v>0.30782918149466193</v>
      </c>
      <c r="E6">
        <v>562</v>
      </c>
      <c r="F6">
        <v>173</v>
      </c>
      <c r="G6">
        <v>16</v>
      </c>
      <c r="H6">
        <v>68</v>
      </c>
      <c r="I6" s="2">
        <f t="shared" si="1"/>
        <v>0.34615384615384615</v>
      </c>
      <c r="J6">
        <v>34</v>
      </c>
      <c r="K6">
        <v>56</v>
      </c>
      <c r="L6">
        <v>0</v>
      </c>
      <c r="M6">
        <v>2</v>
      </c>
      <c r="N6">
        <v>9</v>
      </c>
      <c r="O6">
        <v>13</v>
      </c>
      <c r="P6" s="2">
        <v>0.328</v>
      </c>
      <c r="Q6" s="2">
        <v>0.504</v>
      </c>
      <c r="R6" s="2">
        <f t="shared" si="2"/>
        <v>0.8501538461538461</v>
      </c>
    </row>
    <row r="7" spans="1:18" ht="13.5">
      <c r="A7">
        <v>6</v>
      </c>
      <c r="B7" t="s">
        <v>64</v>
      </c>
      <c r="C7">
        <v>143</v>
      </c>
      <c r="D7" s="2">
        <f t="shared" si="0"/>
        <v>0.183206106870229</v>
      </c>
      <c r="E7">
        <v>393</v>
      </c>
      <c r="F7">
        <v>72</v>
      </c>
      <c r="G7">
        <v>5</v>
      </c>
      <c r="H7">
        <v>35</v>
      </c>
      <c r="I7" s="2">
        <f t="shared" si="1"/>
        <v>0.23333333333333334</v>
      </c>
      <c r="J7">
        <v>26</v>
      </c>
      <c r="K7">
        <v>50</v>
      </c>
      <c r="L7">
        <v>3</v>
      </c>
      <c r="M7">
        <v>1</v>
      </c>
      <c r="N7">
        <v>1</v>
      </c>
      <c r="O7">
        <v>5</v>
      </c>
      <c r="P7" s="2">
        <v>0.19</v>
      </c>
      <c r="Q7" s="2">
        <v>0.28</v>
      </c>
      <c r="R7" s="2">
        <f t="shared" si="2"/>
        <v>0.5133333333333334</v>
      </c>
    </row>
    <row r="8" spans="1:18" ht="13.5">
      <c r="A8">
        <v>7</v>
      </c>
      <c r="B8" t="s">
        <v>184</v>
      </c>
      <c r="C8">
        <v>142</v>
      </c>
      <c r="D8" s="2">
        <f t="shared" si="0"/>
        <v>0.2571428571428571</v>
      </c>
      <c r="E8">
        <v>490</v>
      </c>
      <c r="F8">
        <v>126</v>
      </c>
      <c r="G8">
        <v>21</v>
      </c>
      <c r="H8">
        <v>71</v>
      </c>
      <c r="I8" s="2">
        <f t="shared" si="1"/>
        <v>0.2840466926070039</v>
      </c>
      <c r="J8">
        <v>20</v>
      </c>
      <c r="K8">
        <v>63</v>
      </c>
      <c r="L8">
        <v>0</v>
      </c>
      <c r="M8">
        <v>4</v>
      </c>
      <c r="N8">
        <v>0</v>
      </c>
      <c r="O8">
        <v>0</v>
      </c>
      <c r="P8" s="2">
        <v>0.263</v>
      </c>
      <c r="Q8" s="2">
        <v>0.437</v>
      </c>
      <c r="R8" s="2">
        <f t="shared" si="2"/>
        <v>0.7210466926070038</v>
      </c>
    </row>
    <row r="9" spans="1:18" ht="13.5">
      <c r="A9">
        <v>8</v>
      </c>
      <c r="B9" t="s">
        <v>76</v>
      </c>
      <c r="C9">
        <v>143</v>
      </c>
      <c r="D9" s="2">
        <f t="shared" si="0"/>
        <v>0.19877675840978593</v>
      </c>
      <c r="E9">
        <v>327</v>
      </c>
      <c r="F9">
        <v>65</v>
      </c>
      <c r="G9">
        <v>1</v>
      </c>
      <c r="H9">
        <v>24</v>
      </c>
      <c r="I9" s="2">
        <f t="shared" si="1"/>
        <v>0.23615160349854228</v>
      </c>
      <c r="J9">
        <v>16</v>
      </c>
      <c r="K9">
        <v>42</v>
      </c>
      <c r="L9">
        <v>2</v>
      </c>
      <c r="M9">
        <v>0</v>
      </c>
      <c r="N9">
        <v>0</v>
      </c>
      <c r="O9">
        <v>2</v>
      </c>
      <c r="P9" s="2">
        <v>0.238</v>
      </c>
      <c r="Q9" s="2">
        <v>0.251</v>
      </c>
      <c r="R9" s="2">
        <f t="shared" si="2"/>
        <v>0.48715160349854225</v>
      </c>
    </row>
    <row r="10" spans="1:18" ht="13.5">
      <c r="A10" s="1">
        <v>9</v>
      </c>
      <c r="B10" t="s">
        <v>154</v>
      </c>
      <c r="C10">
        <v>143</v>
      </c>
      <c r="D10" s="2">
        <f t="shared" si="0"/>
        <v>0.21364985163204747</v>
      </c>
      <c r="E10">
        <v>337</v>
      </c>
      <c r="F10">
        <v>72</v>
      </c>
      <c r="G10">
        <v>13</v>
      </c>
      <c r="H10">
        <v>34</v>
      </c>
      <c r="I10" s="2">
        <f t="shared" si="1"/>
        <v>0.2590529247910863</v>
      </c>
      <c r="J10">
        <v>21</v>
      </c>
      <c r="K10">
        <v>46</v>
      </c>
      <c r="L10">
        <v>0</v>
      </c>
      <c r="M10">
        <v>1</v>
      </c>
      <c r="N10">
        <v>21</v>
      </c>
      <c r="O10">
        <v>3</v>
      </c>
      <c r="P10" s="2">
        <v>0.246</v>
      </c>
      <c r="Q10" s="2">
        <v>0.374</v>
      </c>
      <c r="R10" s="2">
        <f t="shared" si="2"/>
        <v>0.6330529247910863</v>
      </c>
    </row>
    <row r="11" spans="1:18" ht="13.5">
      <c r="A11" s="1" t="s">
        <v>1</v>
      </c>
      <c r="B11" t="s">
        <v>77</v>
      </c>
      <c r="C11">
        <v>137</v>
      </c>
      <c r="D11" s="2">
        <f t="shared" si="0"/>
        <v>0.25161290322580643</v>
      </c>
      <c r="E11">
        <v>155</v>
      </c>
      <c r="F11">
        <v>39</v>
      </c>
      <c r="G11">
        <v>2</v>
      </c>
      <c r="H11">
        <v>9</v>
      </c>
      <c r="I11" s="2">
        <f t="shared" si="1"/>
        <v>0.2795031055900621</v>
      </c>
      <c r="J11">
        <v>6</v>
      </c>
      <c r="K11">
        <v>17</v>
      </c>
      <c r="L11">
        <v>4</v>
      </c>
      <c r="M11">
        <v>0</v>
      </c>
      <c r="N11">
        <v>2</v>
      </c>
      <c r="O11">
        <v>0</v>
      </c>
      <c r="P11" s="2">
        <v>0.353</v>
      </c>
      <c r="Q11" s="2">
        <v>0.316</v>
      </c>
      <c r="R11" s="2">
        <f t="shared" si="2"/>
        <v>0.5955031055900621</v>
      </c>
    </row>
    <row r="12" spans="1:18" ht="13.5">
      <c r="A12" s="1" t="s">
        <v>1</v>
      </c>
      <c r="B12" t="s">
        <v>68</v>
      </c>
      <c r="C12">
        <v>92</v>
      </c>
      <c r="D12" s="2">
        <f t="shared" si="0"/>
        <v>0.2621359223300971</v>
      </c>
      <c r="E12">
        <v>103</v>
      </c>
      <c r="F12">
        <v>27</v>
      </c>
      <c r="G12">
        <v>0</v>
      </c>
      <c r="H12">
        <v>17</v>
      </c>
      <c r="I12" s="2">
        <f t="shared" si="1"/>
        <v>0.3063063063063063</v>
      </c>
      <c r="J12">
        <v>7</v>
      </c>
      <c r="K12">
        <v>7</v>
      </c>
      <c r="L12">
        <v>1</v>
      </c>
      <c r="M12">
        <v>1</v>
      </c>
      <c r="N12">
        <v>2</v>
      </c>
      <c r="O12">
        <v>2</v>
      </c>
      <c r="P12" s="2">
        <v>0.333</v>
      </c>
      <c r="Q12" s="2">
        <v>0.359</v>
      </c>
      <c r="R12" s="2">
        <f t="shared" si="2"/>
        <v>0.6653063063063063</v>
      </c>
    </row>
    <row r="13" spans="1:18" ht="13.5">
      <c r="A13" s="1" t="s">
        <v>1</v>
      </c>
      <c r="B13" t="s">
        <v>81</v>
      </c>
      <c r="C13">
        <v>131</v>
      </c>
      <c r="D13" s="2">
        <f t="shared" si="0"/>
        <v>0.2786885245901639</v>
      </c>
      <c r="E13">
        <v>122</v>
      </c>
      <c r="F13">
        <v>34</v>
      </c>
      <c r="G13">
        <v>2</v>
      </c>
      <c r="H13">
        <v>9</v>
      </c>
      <c r="I13" s="2">
        <f t="shared" si="1"/>
        <v>0.3230769230769231</v>
      </c>
      <c r="J13">
        <v>8</v>
      </c>
      <c r="K13">
        <v>12</v>
      </c>
      <c r="L13">
        <v>4</v>
      </c>
      <c r="M13">
        <v>0</v>
      </c>
      <c r="N13">
        <v>2</v>
      </c>
      <c r="O13">
        <v>0</v>
      </c>
      <c r="P13" s="2">
        <v>0.321</v>
      </c>
      <c r="Q13" s="2">
        <v>0.377</v>
      </c>
      <c r="R13" s="2">
        <f t="shared" si="2"/>
        <v>0.700076923076923</v>
      </c>
    </row>
    <row r="14" spans="1:18" ht="13.5">
      <c r="A14" s="1" t="s">
        <v>1</v>
      </c>
      <c r="B14" t="s">
        <v>183</v>
      </c>
      <c r="C14">
        <v>118</v>
      </c>
      <c r="D14" s="2">
        <f t="shared" si="0"/>
        <v>0.3064516129032258</v>
      </c>
      <c r="E14">
        <v>124</v>
      </c>
      <c r="F14">
        <v>38</v>
      </c>
      <c r="G14">
        <v>0</v>
      </c>
      <c r="H14">
        <v>12</v>
      </c>
      <c r="I14" s="2">
        <f t="shared" si="1"/>
        <v>0.3435114503816794</v>
      </c>
      <c r="J14">
        <v>7</v>
      </c>
      <c r="K14">
        <v>14</v>
      </c>
      <c r="L14">
        <v>3</v>
      </c>
      <c r="M14">
        <v>0</v>
      </c>
      <c r="N14">
        <v>0</v>
      </c>
      <c r="O14">
        <v>2</v>
      </c>
      <c r="P14" s="2">
        <v>0.345</v>
      </c>
      <c r="Q14" s="2">
        <v>0.395</v>
      </c>
      <c r="R14" s="2">
        <f t="shared" si="2"/>
        <v>0.7385114503816794</v>
      </c>
    </row>
    <row r="15" spans="1:18" ht="13.5">
      <c r="A15" s="1" t="s">
        <v>1</v>
      </c>
      <c r="B15" t="s">
        <v>65</v>
      </c>
      <c r="C15">
        <v>109</v>
      </c>
      <c r="D15" s="2">
        <f t="shared" si="0"/>
        <v>0.2169811320754717</v>
      </c>
      <c r="E15">
        <v>106</v>
      </c>
      <c r="F15">
        <v>23</v>
      </c>
      <c r="G15">
        <v>0</v>
      </c>
      <c r="H15">
        <v>4</v>
      </c>
      <c r="I15" s="2">
        <f t="shared" si="1"/>
        <v>0.24545454545454545</v>
      </c>
      <c r="J15">
        <v>4</v>
      </c>
      <c r="K15">
        <v>14</v>
      </c>
      <c r="L15">
        <v>0</v>
      </c>
      <c r="M15">
        <v>0</v>
      </c>
      <c r="N15">
        <v>1</v>
      </c>
      <c r="O15">
        <v>2</v>
      </c>
      <c r="P15" s="2">
        <v>0.259</v>
      </c>
      <c r="Q15" s="2">
        <v>0.236</v>
      </c>
      <c r="R15" s="2">
        <f t="shared" si="2"/>
        <v>0.48145454545454547</v>
      </c>
    </row>
    <row r="16" spans="1:18" ht="13.5">
      <c r="A16" s="1" t="s">
        <v>1</v>
      </c>
      <c r="B16" t="s">
        <v>173</v>
      </c>
      <c r="C16">
        <v>122</v>
      </c>
      <c r="D16" s="2">
        <f t="shared" si="0"/>
        <v>0.2796610169491525</v>
      </c>
      <c r="E16">
        <v>118</v>
      </c>
      <c r="F16">
        <v>33</v>
      </c>
      <c r="G16">
        <v>1</v>
      </c>
      <c r="H16">
        <v>9</v>
      </c>
      <c r="I16" s="2">
        <f t="shared" si="1"/>
        <v>0.34108527131782945</v>
      </c>
      <c r="J16">
        <v>11</v>
      </c>
      <c r="K16">
        <v>18</v>
      </c>
      <c r="L16">
        <v>2</v>
      </c>
      <c r="M16">
        <v>0</v>
      </c>
      <c r="N16">
        <v>1</v>
      </c>
      <c r="O16">
        <v>1</v>
      </c>
      <c r="P16" s="2">
        <v>0.188</v>
      </c>
      <c r="Q16" s="2">
        <v>0.356</v>
      </c>
      <c r="R16" s="2">
        <f t="shared" si="2"/>
        <v>0.6970852713178295</v>
      </c>
    </row>
    <row r="17" spans="1:18" ht="13.5">
      <c r="A17" s="1" t="s">
        <v>1</v>
      </c>
      <c r="B17" t="s">
        <v>193</v>
      </c>
      <c r="C17">
        <v>120</v>
      </c>
      <c r="D17" s="2">
        <f t="shared" si="0"/>
        <v>0.2</v>
      </c>
      <c r="E17">
        <v>170</v>
      </c>
      <c r="F17">
        <v>34</v>
      </c>
      <c r="G17">
        <v>1</v>
      </c>
      <c r="H17">
        <v>12</v>
      </c>
      <c r="I17" s="2">
        <f t="shared" si="1"/>
        <v>0.2568306010928962</v>
      </c>
      <c r="J17">
        <v>13</v>
      </c>
      <c r="K17">
        <v>25</v>
      </c>
      <c r="L17">
        <v>4</v>
      </c>
      <c r="M17">
        <v>0</v>
      </c>
      <c r="N17">
        <v>4</v>
      </c>
      <c r="O17">
        <v>1</v>
      </c>
      <c r="P17" s="2">
        <v>0.205</v>
      </c>
      <c r="Q17" s="2">
        <v>0.247</v>
      </c>
      <c r="R17" s="2">
        <f t="shared" si="2"/>
        <v>0.5038306010928961</v>
      </c>
    </row>
    <row r="18" spans="1:18" ht="13.5">
      <c r="A18" s="1" t="s">
        <v>51</v>
      </c>
      <c r="B18" t="s">
        <v>160</v>
      </c>
      <c r="C18" s="11" t="s">
        <v>74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51</v>
      </c>
      <c r="B19" t="s">
        <v>67</v>
      </c>
      <c r="C19" s="11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51</v>
      </c>
      <c r="B20" t="s">
        <v>189</v>
      </c>
      <c r="C20" s="11" t="s">
        <v>74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51</v>
      </c>
      <c r="B21" t="s">
        <v>78</v>
      </c>
      <c r="C21" s="11" t="s">
        <v>74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49</v>
      </c>
      <c r="T24" t="s">
        <v>50</v>
      </c>
    </row>
    <row r="25" spans="1:20" ht="13.5">
      <c r="A25" s="1" t="s">
        <v>52</v>
      </c>
      <c r="B25" t="s">
        <v>79</v>
      </c>
      <c r="C25">
        <v>28</v>
      </c>
      <c r="D25" s="3">
        <f aca="true" t="shared" si="3" ref="D25:D36">R25/J25*9</f>
        <v>3.452930728241563</v>
      </c>
      <c r="E25">
        <v>6</v>
      </c>
      <c r="F25">
        <v>11</v>
      </c>
      <c r="G25">
        <v>0</v>
      </c>
      <c r="H25">
        <v>0</v>
      </c>
      <c r="I25" s="2">
        <f aca="true" t="shared" si="4" ref="I25:I36">E25/(E25+F25)</f>
        <v>0.35294117647058826</v>
      </c>
      <c r="J25" s="7">
        <v>187.66666666666666</v>
      </c>
      <c r="K25">
        <v>2</v>
      </c>
      <c r="L25">
        <v>208</v>
      </c>
      <c r="M25">
        <v>69</v>
      </c>
      <c r="N25">
        <v>28</v>
      </c>
      <c r="O25">
        <v>4</v>
      </c>
      <c r="P25">
        <v>9</v>
      </c>
      <c r="Q25">
        <v>76</v>
      </c>
      <c r="R25">
        <v>72</v>
      </c>
      <c r="S25" s="3">
        <f aca="true" t="shared" si="5" ref="S25:S36">(L25+N25)/J25</f>
        <v>1.2575488454706927</v>
      </c>
      <c r="T25" s="3">
        <f aca="true" t="shared" si="6" ref="T25:T36">M25/J25*9</f>
        <v>3.3090586145648317</v>
      </c>
    </row>
    <row r="26" spans="1:20" ht="13.5">
      <c r="A26" s="1" t="s">
        <v>52</v>
      </c>
      <c r="B26" t="s">
        <v>70</v>
      </c>
      <c r="C26">
        <v>27</v>
      </c>
      <c r="D26" s="3">
        <f t="shared" si="3"/>
        <v>3.0235756385068764</v>
      </c>
      <c r="E26">
        <v>9</v>
      </c>
      <c r="F26">
        <v>11</v>
      </c>
      <c r="G26">
        <v>0</v>
      </c>
      <c r="H26">
        <v>0</v>
      </c>
      <c r="I26" s="2">
        <f t="shared" si="4"/>
        <v>0.45</v>
      </c>
      <c r="J26" s="7">
        <v>169.66666666666666</v>
      </c>
      <c r="K26">
        <v>5</v>
      </c>
      <c r="L26">
        <v>143</v>
      </c>
      <c r="M26">
        <v>130</v>
      </c>
      <c r="N26">
        <v>54</v>
      </c>
      <c r="O26">
        <v>8</v>
      </c>
      <c r="P26">
        <v>12</v>
      </c>
      <c r="Q26">
        <v>59</v>
      </c>
      <c r="R26">
        <v>57</v>
      </c>
      <c r="S26" s="3">
        <f t="shared" si="5"/>
        <v>1.1611001964636543</v>
      </c>
      <c r="T26" s="3">
        <f t="shared" si="6"/>
        <v>6.895874263261297</v>
      </c>
    </row>
    <row r="27" spans="1:20" ht="13.5">
      <c r="A27" s="1" t="s">
        <v>52</v>
      </c>
      <c r="B27" t="s">
        <v>69</v>
      </c>
      <c r="C27">
        <v>27</v>
      </c>
      <c r="D27" s="3">
        <f t="shared" si="3"/>
        <v>3.182711198428291</v>
      </c>
      <c r="E27">
        <v>8</v>
      </c>
      <c r="F27">
        <v>7</v>
      </c>
      <c r="G27">
        <v>0</v>
      </c>
      <c r="H27">
        <v>0</v>
      </c>
      <c r="I27" s="2">
        <f t="shared" si="4"/>
        <v>0.5333333333333333</v>
      </c>
      <c r="J27" s="7">
        <v>169.66666666666666</v>
      </c>
      <c r="K27">
        <v>1</v>
      </c>
      <c r="L27">
        <v>166</v>
      </c>
      <c r="M27">
        <v>46</v>
      </c>
      <c r="N27">
        <v>27</v>
      </c>
      <c r="O27">
        <v>6</v>
      </c>
      <c r="P27">
        <v>11</v>
      </c>
      <c r="Q27">
        <v>61</v>
      </c>
      <c r="R27">
        <v>60</v>
      </c>
      <c r="S27" s="3">
        <f t="shared" si="5"/>
        <v>1.137524557956778</v>
      </c>
      <c r="T27" s="3">
        <f t="shared" si="6"/>
        <v>2.4400785854616895</v>
      </c>
    </row>
    <row r="28" spans="1:20" ht="13.5">
      <c r="A28" s="1" t="s">
        <v>52</v>
      </c>
      <c r="B28" t="s">
        <v>72</v>
      </c>
      <c r="C28">
        <v>27</v>
      </c>
      <c r="D28" s="3">
        <f t="shared" si="3"/>
        <v>3.445606694560669</v>
      </c>
      <c r="E28">
        <v>8</v>
      </c>
      <c r="F28">
        <v>14</v>
      </c>
      <c r="G28">
        <v>0</v>
      </c>
      <c r="H28">
        <v>0</v>
      </c>
      <c r="I28" s="2">
        <f t="shared" si="4"/>
        <v>0.36363636363636365</v>
      </c>
      <c r="J28" s="7">
        <v>159.33333333333334</v>
      </c>
      <c r="K28">
        <v>2</v>
      </c>
      <c r="L28">
        <v>168</v>
      </c>
      <c r="M28">
        <v>63</v>
      </c>
      <c r="N28">
        <v>33</v>
      </c>
      <c r="O28">
        <v>4</v>
      </c>
      <c r="P28">
        <v>8</v>
      </c>
      <c r="Q28">
        <v>65</v>
      </c>
      <c r="R28">
        <v>61</v>
      </c>
      <c r="S28" s="3">
        <f t="shared" si="5"/>
        <v>1.2615062761506275</v>
      </c>
      <c r="T28" s="3">
        <f t="shared" si="6"/>
        <v>3.55857740585774</v>
      </c>
    </row>
    <row r="29" spans="1:20" ht="13.5">
      <c r="A29" s="1" t="s">
        <v>52</v>
      </c>
      <c r="B29" t="s">
        <v>71</v>
      </c>
      <c r="C29">
        <v>27</v>
      </c>
      <c r="D29" s="3">
        <f t="shared" si="3"/>
        <v>3.259557344064387</v>
      </c>
      <c r="E29">
        <v>12</v>
      </c>
      <c r="F29">
        <v>7</v>
      </c>
      <c r="G29">
        <v>0</v>
      </c>
      <c r="H29">
        <v>0</v>
      </c>
      <c r="I29" s="2">
        <f t="shared" si="4"/>
        <v>0.631578947368421</v>
      </c>
      <c r="J29" s="7">
        <v>165.66666666666666</v>
      </c>
      <c r="K29">
        <v>2</v>
      </c>
      <c r="L29">
        <v>177</v>
      </c>
      <c r="M29">
        <v>101</v>
      </c>
      <c r="N29">
        <v>46</v>
      </c>
      <c r="O29">
        <v>2</v>
      </c>
      <c r="P29">
        <v>12</v>
      </c>
      <c r="Q29">
        <v>63</v>
      </c>
      <c r="R29">
        <v>60</v>
      </c>
      <c r="S29" s="3">
        <f t="shared" si="5"/>
        <v>1.3460764587525151</v>
      </c>
      <c r="T29" s="3">
        <f t="shared" si="6"/>
        <v>5.48692152917505</v>
      </c>
    </row>
    <row r="30" spans="1:20" ht="13.5">
      <c r="A30" s="1" t="s">
        <v>56</v>
      </c>
      <c r="B30" t="s">
        <v>198</v>
      </c>
      <c r="C30">
        <v>18</v>
      </c>
      <c r="D30" s="3">
        <f t="shared" si="3"/>
        <v>6.086065573770492</v>
      </c>
      <c r="E30">
        <v>3</v>
      </c>
      <c r="F30">
        <v>3</v>
      </c>
      <c r="G30">
        <v>0</v>
      </c>
      <c r="H30">
        <v>0</v>
      </c>
      <c r="I30" s="2">
        <f t="shared" si="4"/>
        <v>0.5</v>
      </c>
      <c r="J30" s="7">
        <v>81.33333333333333</v>
      </c>
      <c r="K30">
        <v>0</v>
      </c>
      <c r="L30">
        <v>95</v>
      </c>
      <c r="M30">
        <v>26</v>
      </c>
      <c r="N30">
        <v>51</v>
      </c>
      <c r="O30">
        <v>4</v>
      </c>
      <c r="P30">
        <v>8</v>
      </c>
      <c r="Q30">
        <v>56</v>
      </c>
      <c r="R30">
        <v>55</v>
      </c>
      <c r="S30" s="3">
        <f t="shared" si="5"/>
        <v>1.7950819672131149</v>
      </c>
      <c r="T30" s="3">
        <f t="shared" si="6"/>
        <v>2.877049180327869</v>
      </c>
    </row>
    <row r="31" spans="1:20" ht="13.5">
      <c r="A31" s="1" t="s">
        <v>53</v>
      </c>
      <c r="B31" t="s">
        <v>161</v>
      </c>
      <c r="C31">
        <v>38</v>
      </c>
      <c r="D31" s="3">
        <f t="shared" si="3"/>
        <v>2.8983050847457625</v>
      </c>
      <c r="E31">
        <v>4</v>
      </c>
      <c r="F31">
        <v>4</v>
      </c>
      <c r="G31">
        <v>0</v>
      </c>
      <c r="H31">
        <v>3</v>
      </c>
      <c r="I31" s="2">
        <f t="shared" si="4"/>
        <v>0.5</v>
      </c>
      <c r="J31" s="7">
        <v>59</v>
      </c>
      <c r="K31">
        <v>0</v>
      </c>
      <c r="L31">
        <v>54</v>
      </c>
      <c r="M31">
        <v>12</v>
      </c>
      <c r="N31">
        <v>5</v>
      </c>
      <c r="O31">
        <v>1</v>
      </c>
      <c r="P31">
        <v>4</v>
      </c>
      <c r="Q31">
        <v>22</v>
      </c>
      <c r="R31">
        <v>19</v>
      </c>
      <c r="S31" s="3">
        <f t="shared" si="5"/>
        <v>1</v>
      </c>
      <c r="T31" s="3">
        <f t="shared" si="6"/>
        <v>1.8305084745762712</v>
      </c>
    </row>
    <row r="32" spans="1:20" ht="13.5">
      <c r="A32" s="1" t="s">
        <v>53</v>
      </c>
      <c r="B32" t="s">
        <v>169</v>
      </c>
      <c r="C32">
        <v>42</v>
      </c>
      <c r="D32" s="3">
        <f t="shared" si="3"/>
        <v>5.3999999999999995</v>
      </c>
      <c r="E32">
        <v>5</v>
      </c>
      <c r="F32">
        <v>1</v>
      </c>
      <c r="G32">
        <v>2</v>
      </c>
      <c r="H32">
        <v>2</v>
      </c>
      <c r="I32" s="2">
        <f t="shared" si="4"/>
        <v>0.8333333333333334</v>
      </c>
      <c r="J32" s="7">
        <v>55</v>
      </c>
      <c r="K32">
        <v>0</v>
      </c>
      <c r="L32">
        <v>58</v>
      </c>
      <c r="M32">
        <v>28</v>
      </c>
      <c r="N32">
        <v>22</v>
      </c>
      <c r="O32">
        <v>4</v>
      </c>
      <c r="P32">
        <v>7</v>
      </c>
      <c r="Q32">
        <v>33</v>
      </c>
      <c r="R32">
        <v>33</v>
      </c>
      <c r="S32" s="3">
        <f t="shared" si="5"/>
        <v>1.4545454545454546</v>
      </c>
      <c r="T32" s="3">
        <f t="shared" si="6"/>
        <v>4.581818181818181</v>
      </c>
    </row>
    <row r="33" spans="1:20" ht="13.5">
      <c r="A33" s="1" t="s">
        <v>58</v>
      </c>
      <c r="B33" t="s">
        <v>165</v>
      </c>
      <c r="C33">
        <v>43</v>
      </c>
      <c r="D33" s="3">
        <f t="shared" si="3"/>
        <v>2.22680412371134</v>
      </c>
      <c r="E33">
        <v>3</v>
      </c>
      <c r="F33">
        <v>1</v>
      </c>
      <c r="G33">
        <v>1</v>
      </c>
      <c r="H33">
        <v>3</v>
      </c>
      <c r="I33" s="2">
        <f t="shared" si="4"/>
        <v>0.75</v>
      </c>
      <c r="J33" s="7">
        <v>64.66666666666667</v>
      </c>
      <c r="K33">
        <v>0</v>
      </c>
      <c r="L33">
        <v>63</v>
      </c>
      <c r="M33">
        <v>20</v>
      </c>
      <c r="N33">
        <v>17</v>
      </c>
      <c r="O33">
        <v>2</v>
      </c>
      <c r="P33">
        <v>1</v>
      </c>
      <c r="Q33">
        <v>18</v>
      </c>
      <c r="R33">
        <v>16</v>
      </c>
      <c r="S33" s="3">
        <f t="shared" si="5"/>
        <v>1.2371134020618555</v>
      </c>
      <c r="T33" s="3">
        <f t="shared" si="6"/>
        <v>2.7835051546391747</v>
      </c>
    </row>
    <row r="34" spans="1:20" ht="13.5">
      <c r="A34" s="1" t="s">
        <v>84</v>
      </c>
      <c r="B34" t="s">
        <v>83</v>
      </c>
      <c r="C34">
        <v>37</v>
      </c>
      <c r="D34" s="3">
        <f t="shared" si="3"/>
        <v>3.5357142857142856</v>
      </c>
      <c r="E34">
        <v>9</v>
      </c>
      <c r="F34">
        <v>1</v>
      </c>
      <c r="G34">
        <v>1</v>
      </c>
      <c r="H34">
        <v>5</v>
      </c>
      <c r="I34" s="2">
        <f t="shared" si="4"/>
        <v>0.9</v>
      </c>
      <c r="J34" s="7">
        <v>56</v>
      </c>
      <c r="K34">
        <v>0</v>
      </c>
      <c r="L34">
        <v>52</v>
      </c>
      <c r="M34">
        <v>17</v>
      </c>
      <c r="N34">
        <v>14</v>
      </c>
      <c r="O34">
        <v>2</v>
      </c>
      <c r="P34">
        <v>2</v>
      </c>
      <c r="Q34">
        <v>22</v>
      </c>
      <c r="R34">
        <v>22</v>
      </c>
      <c r="S34" s="3">
        <f t="shared" si="5"/>
        <v>1.1785714285714286</v>
      </c>
      <c r="T34" s="3">
        <f t="shared" si="6"/>
        <v>2.7321428571428568</v>
      </c>
    </row>
    <row r="35" spans="1:20" ht="13.5">
      <c r="A35" s="1" t="s">
        <v>54</v>
      </c>
      <c r="B35" t="s">
        <v>73</v>
      </c>
      <c r="C35">
        <v>41</v>
      </c>
      <c r="D35" s="3">
        <f t="shared" si="3"/>
        <v>2.6842105263157894</v>
      </c>
      <c r="E35">
        <v>5</v>
      </c>
      <c r="F35">
        <v>4</v>
      </c>
      <c r="G35">
        <v>1</v>
      </c>
      <c r="H35">
        <v>6</v>
      </c>
      <c r="I35" s="2">
        <f t="shared" si="4"/>
        <v>0.5555555555555556</v>
      </c>
      <c r="J35" s="7">
        <v>57</v>
      </c>
      <c r="K35">
        <v>0</v>
      </c>
      <c r="L35">
        <v>48</v>
      </c>
      <c r="M35">
        <v>27</v>
      </c>
      <c r="N35">
        <v>8</v>
      </c>
      <c r="O35">
        <v>4</v>
      </c>
      <c r="P35">
        <v>5</v>
      </c>
      <c r="Q35">
        <v>17</v>
      </c>
      <c r="R35">
        <v>17</v>
      </c>
      <c r="S35" s="3">
        <f t="shared" si="5"/>
        <v>0.9824561403508771</v>
      </c>
      <c r="T35" s="3">
        <f t="shared" si="6"/>
        <v>4.263157894736842</v>
      </c>
    </row>
    <row r="36" spans="1:20" ht="13.5">
      <c r="A36" s="1" t="s">
        <v>55</v>
      </c>
      <c r="B36" t="s">
        <v>80</v>
      </c>
      <c r="C36">
        <v>45</v>
      </c>
      <c r="D36" s="3">
        <f t="shared" si="3"/>
        <v>3.7456647398843934</v>
      </c>
      <c r="E36">
        <v>2</v>
      </c>
      <c r="F36">
        <v>3</v>
      </c>
      <c r="G36">
        <v>33</v>
      </c>
      <c r="H36">
        <v>3</v>
      </c>
      <c r="I36" s="2">
        <f t="shared" si="4"/>
        <v>0.4</v>
      </c>
      <c r="J36" s="7">
        <v>57.666666666666664</v>
      </c>
      <c r="K36">
        <v>0</v>
      </c>
      <c r="L36">
        <v>54</v>
      </c>
      <c r="M36">
        <v>45</v>
      </c>
      <c r="N36">
        <v>9</v>
      </c>
      <c r="O36">
        <v>0</v>
      </c>
      <c r="P36">
        <v>7</v>
      </c>
      <c r="Q36">
        <v>24</v>
      </c>
      <c r="R36">
        <v>24</v>
      </c>
      <c r="S36" s="3">
        <f t="shared" si="5"/>
        <v>1.092485549132948</v>
      </c>
      <c r="T36" s="3">
        <f t="shared" si="6"/>
        <v>7.023121387283237</v>
      </c>
    </row>
    <row r="37" spans="1:20" ht="13.5">
      <c r="A37" s="1" t="s">
        <v>51</v>
      </c>
      <c r="B37" t="s">
        <v>192</v>
      </c>
      <c r="C37" s="11" t="s">
        <v>75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51</v>
      </c>
      <c r="B38" t="s">
        <v>164</v>
      </c>
      <c r="C38" s="11" t="s">
        <v>75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51</v>
      </c>
      <c r="B39" t="s">
        <v>166</v>
      </c>
      <c r="C39" s="11" t="s">
        <v>75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51</v>
      </c>
      <c r="B40" t="s">
        <v>176</v>
      </c>
      <c r="C40" s="11" t="s">
        <v>75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8">
    <mergeCell ref="C39:T39"/>
    <mergeCell ref="C40:T40"/>
    <mergeCell ref="C18:R18"/>
    <mergeCell ref="C19:R19"/>
    <mergeCell ref="C20:R20"/>
    <mergeCell ref="C21:R21"/>
    <mergeCell ref="C37:T37"/>
    <mergeCell ref="C38:T3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浅木原</dc:creator>
  <cp:keywords/>
  <dc:description/>
  <cp:lastModifiedBy>飛内悠介</cp:lastModifiedBy>
  <dcterms:created xsi:type="dcterms:W3CDTF">2010-03-07T13:22:27Z</dcterms:created>
  <dcterms:modified xsi:type="dcterms:W3CDTF">2010-11-09T06:17:38Z</dcterms:modified>
  <cp:category/>
  <cp:version/>
  <cp:contentType/>
  <cp:contentStatus/>
</cp:coreProperties>
</file>