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8195" windowHeight="13845" firstSheet="1" activeTab="12"/>
  </bookViews>
  <sheets>
    <sheet name="チーム戦績" sheetId="1" r:id="rId1"/>
    <sheet name="ケーン" sheetId="2" r:id="rId2"/>
    <sheet name="TKS" sheetId="3" r:id="rId3"/>
    <sheet name="おでんや" sheetId="4" r:id="rId4"/>
    <sheet name="カモメ" sheetId="5" r:id="rId5"/>
    <sheet name="ちゃりんこ" sheetId="6" r:id="rId6"/>
    <sheet name="パトロ" sheetId="7" r:id="rId7"/>
    <sheet name="霧生" sheetId="8" r:id="rId8"/>
    <sheet name="焼蛤" sheetId="9" r:id="rId9"/>
    <sheet name="アキヂ" sheetId="10" r:id="rId10"/>
    <sheet name="つばめ" sheetId="11" r:id="rId11"/>
    <sheet name="DDD" sheetId="12" r:id="rId12"/>
    <sheet name="浅木原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<sst xmlns="http://schemas.openxmlformats.org/spreadsheetml/2006/main" count="1473" uniqueCount="209">
  <si>
    <t>野手</t>
  </si>
  <si>
    <t>控</t>
  </si>
  <si>
    <t>打率</t>
  </si>
  <si>
    <t>打数</t>
  </si>
  <si>
    <t>安打</t>
  </si>
  <si>
    <t>打点</t>
  </si>
  <si>
    <t>出塁</t>
  </si>
  <si>
    <t>三振</t>
  </si>
  <si>
    <t>犠打</t>
  </si>
  <si>
    <t>犠飛</t>
  </si>
  <si>
    <t>盗塁</t>
  </si>
  <si>
    <t>失策</t>
  </si>
  <si>
    <t>試合</t>
  </si>
  <si>
    <t>OPS</t>
  </si>
  <si>
    <t>投手</t>
  </si>
  <si>
    <t>勝</t>
  </si>
  <si>
    <t>敗</t>
  </si>
  <si>
    <t>Ｓ</t>
  </si>
  <si>
    <t>Ｈ</t>
  </si>
  <si>
    <t>勝率</t>
  </si>
  <si>
    <t>回数</t>
  </si>
  <si>
    <t>完投</t>
  </si>
  <si>
    <t>被安</t>
  </si>
  <si>
    <t>四死</t>
  </si>
  <si>
    <t>得圏</t>
  </si>
  <si>
    <t>長打</t>
  </si>
  <si>
    <t>本塁</t>
  </si>
  <si>
    <t>防御</t>
  </si>
  <si>
    <t>与四</t>
  </si>
  <si>
    <t>奪三</t>
  </si>
  <si>
    <t>与死</t>
  </si>
  <si>
    <t>被本</t>
  </si>
  <si>
    <t>失点</t>
  </si>
  <si>
    <t>自責</t>
  </si>
  <si>
    <t>OPS</t>
  </si>
  <si>
    <t>セ・リーグ</t>
  </si>
  <si>
    <t>順位</t>
  </si>
  <si>
    <t>チーム名</t>
  </si>
  <si>
    <t>勝</t>
  </si>
  <si>
    <t>分</t>
  </si>
  <si>
    <t>ゲーム差</t>
  </si>
  <si>
    <t>優勝</t>
  </si>
  <si>
    <t>得点</t>
  </si>
  <si>
    <t>対戦表</t>
  </si>
  <si>
    <t>交流戦</t>
  </si>
  <si>
    <t>チーム成績</t>
  </si>
  <si>
    <t>パ・リーグ</t>
  </si>
  <si>
    <t>戦績</t>
  </si>
  <si>
    <t>WHIP</t>
  </si>
  <si>
    <t>奪三率</t>
  </si>
  <si>
    <t>二</t>
  </si>
  <si>
    <t>先</t>
  </si>
  <si>
    <t>中</t>
  </si>
  <si>
    <t>SU</t>
  </si>
  <si>
    <t>抑</t>
  </si>
  <si>
    <t>先</t>
  </si>
  <si>
    <t>OP</t>
  </si>
  <si>
    <t>DH</t>
  </si>
  <si>
    <t>一軍出場なし</t>
  </si>
  <si>
    <t>一軍登板なし</t>
  </si>
  <si>
    <t>SU</t>
  </si>
  <si>
    <t>狐</t>
  </si>
  <si>
    <t>13-11</t>
  </si>
  <si>
    <t>11-13</t>
  </si>
  <si>
    <t>鯉</t>
  </si>
  <si>
    <t>鷲</t>
  </si>
  <si>
    <t>SU</t>
  </si>
  <si>
    <t>南無</t>
  </si>
  <si>
    <t>矢</t>
  </si>
  <si>
    <t>14-10</t>
  </si>
  <si>
    <t>10-14</t>
  </si>
  <si>
    <t>12-12</t>
  </si>
  <si>
    <t>16-8</t>
  </si>
  <si>
    <t>8-16</t>
  </si>
  <si>
    <t>15-9</t>
  </si>
  <si>
    <t>9-15</t>
  </si>
  <si>
    <t>4-0</t>
  </si>
  <si>
    <t>2-2</t>
  </si>
  <si>
    <t>3-1</t>
  </si>
  <si>
    <t>1-3</t>
  </si>
  <si>
    <t>0-4</t>
  </si>
  <si>
    <t>13-10-1</t>
  </si>
  <si>
    <t>10-13-1</t>
  </si>
  <si>
    <t>11-11-2</t>
  </si>
  <si>
    <t>2-1-1</t>
  </si>
  <si>
    <t>11-12-1</t>
  </si>
  <si>
    <t>15-8-1</t>
  </si>
  <si>
    <t>8-15-1</t>
  </si>
  <si>
    <t>14-9-1</t>
  </si>
  <si>
    <t>12-11-1</t>
  </si>
  <si>
    <t>9-14-1</t>
  </si>
  <si>
    <t>1-2-1</t>
  </si>
  <si>
    <t>OP</t>
  </si>
  <si>
    <t>ケーンゴールデンドリームス</t>
  </si>
  <si>
    <t>中級者ジャイアンツ</t>
  </si>
  <si>
    <t>おでんや名将乙東方カープF</t>
  </si>
  <si>
    <t>溢れるカリスマリーンズ</t>
  </si>
  <si>
    <t>蓬莱不死鳥イーグルス</t>
  </si>
  <si>
    <t>伊吹ナムコスターズ</t>
  </si>
  <si>
    <t>霧生サンダース</t>
  </si>
  <si>
    <t>焼蛤アローズ</t>
  </si>
  <si>
    <t>近鉄(チカテツ)バファローズ</t>
  </si>
  <si>
    <t>つばめクイーンビーズ</t>
  </si>
  <si>
    <t>DDDフォックス</t>
  </si>
  <si>
    <t>浅木原ソフトバンクホークス</t>
  </si>
  <si>
    <t>夢</t>
  </si>
  <si>
    <t>兎</t>
  </si>
  <si>
    <t>鴎</t>
  </si>
  <si>
    <t>雷</t>
  </si>
  <si>
    <t>檻</t>
  </si>
  <si>
    <t>蜂</t>
  </si>
  <si>
    <t>鷹</t>
  </si>
  <si>
    <t>15-7-2</t>
  </si>
  <si>
    <t>13-9-2</t>
  </si>
  <si>
    <t>7-15-2</t>
  </si>
  <si>
    <t>9-13-2</t>
  </si>
  <si>
    <t>7-17</t>
  </si>
  <si>
    <t>17-7</t>
  </si>
  <si>
    <t>16-7-1</t>
  </si>
  <si>
    <t>射命丸文</t>
  </si>
  <si>
    <t>因幡てゐ</t>
  </si>
  <si>
    <t>八雲藍</t>
  </si>
  <si>
    <t>八坂神奈子</t>
  </si>
  <si>
    <t>寅丸星</t>
  </si>
  <si>
    <t>十六夜咲夜</t>
  </si>
  <si>
    <t>封獣ぬえ</t>
  </si>
  <si>
    <t>姫海棠はたて</t>
  </si>
  <si>
    <t>霊烏路空</t>
  </si>
  <si>
    <t>犬走椛</t>
  </si>
  <si>
    <t>上白沢慧音</t>
  </si>
  <si>
    <t>ナズーリン</t>
  </si>
  <si>
    <t>紅美鈴</t>
  </si>
  <si>
    <t>黒谷ヤマメ</t>
  </si>
  <si>
    <t>伊吹萃香</t>
  </si>
  <si>
    <t>星熊勇儀</t>
  </si>
  <si>
    <t>チルノ</t>
  </si>
  <si>
    <t>レイセン</t>
  </si>
  <si>
    <t>鈴仙・優曇華院・イナバ</t>
  </si>
  <si>
    <t>橙</t>
  </si>
  <si>
    <t>稗田阿求</t>
  </si>
  <si>
    <t>霧雨魔理沙</t>
  </si>
  <si>
    <t>風見幽香</t>
  </si>
  <si>
    <t>ミスティア・ローレライ</t>
  </si>
  <si>
    <t>メディスン・メランコリー</t>
  </si>
  <si>
    <t>秋静葉</t>
  </si>
  <si>
    <t>ルナチャイルド</t>
  </si>
  <si>
    <t>サニーミルク</t>
  </si>
  <si>
    <t>スターサファイア</t>
  </si>
  <si>
    <t>リリーホワイト</t>
  </si>
  <si>
    <t>小悪魔</t>
  </si>
  <si>
    <t>秋穣子</t>
  </si>
  <si>
    <t>リリカ・プリズムリバー</t>
  </si>
  <si>
    <t>ルナサ・プリズムリバー</t>
  </si>
  <si>
    <t>パチュリー・ノーレッジ</t>
  </si>
  <si>
    <t>古明地こいし</t>
  </si>
  <si>
    <t>レミリア・スカーレット</t>
  </si>
  <si>
    <t>フランドール・スカーレット</t>
  </si>
  <si>
    <t>レティ・ホワイトロック</t>
  </si>
  <si>
    <t>リグル・ナイトバグ</t>
  </si>
  <si>
    <t>大妖精</t>
  </si>
  <si>
    <t>チルノ</t>
  </si>
  <si>
    <t>蓬莱山輝夜</t>
  </si>
  <si>
    <t>ナズーリン</t>
  </si>
  <si>
    <t>ルーミア</t>
  </si>
  <si>
    <t>聖白蓮</t>
  </si>
  <si>
    <t>比那名居天子</t>
  </si>
  <si>
    <t>メディスン・メランコリー</t>
  </si>
  <si>
    <t>サニーミルク</t>
  </si>
  <si>
    <t>雲居一輪</t>
  </si>
  <si>
    <t>魂魄妖夢</t>
  </si>
  <si>
    <t>西行寺幽々子</t>
  </si>
  <si>
    <t>永江衣玖</t>
  </si>
  <si>
    <t>ルーミア</t>
  </si>
  <si>
    <t>レイセン</t>
  </si>
  <si>
    <t>小野塚小町</t>
  </si>
  <si>
    <t>四季映姫・ヤマザナドゥ</t>
  </si>
  <si>
    <t>博麗霊夢</t>
  </si>
  <si>
    <t>ミスティア・ローレライ</t>
  </si>
  <si>
    <t>東風谷早苗</t>
  </si>
  <si>
    <t>藤原妹紅</t>
  </si>
  <si>
    <t>河城にとり</t>
  </si>
  <si>
    <t>洩矢諏訪子</t>
  </si>
  <si>
    <t>八意永琳</t>
  </si>
  <si>
    <t>メルラン・プリズムリバー</t>
  </si>
  <si>
    <t>リリカ・プリズムリバー</t>
  </si>
  <si>
    <t>リリーホワイト</t>
  </si>
  <si>
    <t>メディスン・メランコリー</t>
  </si>
  <si>
    <t>多々良小傘</t>
  </si>
  <si>
    <t>キスメ</t>
  </si>
  <si>
    <t>八雲紫</t>
  </si>
  <si>
    <t>ルナサ・プリズムリバー</t>
  </si>
  <si>
    <t>火焔猫燐</t>
  </si>
  <si>
    <t>綿月豊姫</t>
  </si>
  <si>
    <t>綿月依姫</t>
  </si>
  <si>
    <t>レティ・ホワイトロック</t>
  </si>
  <si>
    <t>リグル・ナイトバグ</t>
  </si>
  <si>
    <t>ルナチャイルド</t>
  </si>
  <si>
    <t>古明地さとり</t>
  </si>
  <si>
    <t>ルナチャイルド</t>
  </si>
  <si>
    <t>サニーミルク</t>
  </si>
  <si>
    <t>封獣ぬえ</t>
  </si>
  <si>
    <t>リリーホワイト</t>
  </si>
  <si>
    <t>アリス・マーガトロイド</t>
  </si>
  <si>
    <t>レミリア・スカーレット</t>
  </si>
  <si>
    <t>鍵山雛</t>
  </si>
  <si>
    <t>キスメ</t>
  </si>
  <si>
    <t>水橋パルスィ</t>
  </si>
  <si>
    <t>パチュリー・ノーレッジ</t>
  </si>
  <si>
    <t>リリカ・プリズムリバー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</si>
</sst>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_);[Red]\(0.000\)"/>
    <numFmt numFmtId="182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5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B22" sqref="B22"/>
    </sheetView>
  </sheetViews>
  <sheetFormatPr defaultColWidth="9.00390625" defaultRowHeight="13.5"/>
  <cols>
    <col min="1" max="1" width="4.75390625" style="0" customWidth="1"/>
    <col min="2" max="2" width="24.00390625" style="0" bestFit="1" customWidth="1"/>
    <col min="3" max="3" width="5.25390625" style="0" bestFit="1" customWidth="1"/>
    <col min="4" max="6" width="4.125" style="0" customWidth="1"/>
    <col min="7" max="7" width="5.25390625" style="0" bestFit="1" customWidth="1"/>
    <col min="8" max="8" width="6.25390625" style="0" customWidth="1"/>
    <col min="9" max="9" width="3.75390625" style="0" customWidth="1"/>
    <col min="10" max="10" width="5.25390625" style="0" customWidth="1"/>
    <col min="11" max="15" width="5.25390625" style="0" bestFit="1" customWidth="1"/>
    <col min="16" max="16" width="3.875" style="0" customWidth="1"/>
    <col min="17" max="17" width="8.75390625" style="0" customWidth="1"/>
    <col min="18" max="22" width="8.75390625" style="0" bestFit="1" customWidth="1"/>
    <col min="23" max="23" width="3.50390625" style="0" customWidth="1"/>
    <col min="24" max="24" width="7.125" style="0" bestFit="1" customWidth="1"/>
    <col min="25" max="28" width="6.75390625" style="0" bestFit="1" customWidth="1"/>
    <col min="29" max="29" width="6.50390625" style="0" bestFit="1" customWidth="1"/>
    <col min="30" max="30" width="8.75390625" style="0" bestFit="1" customWidth="1"/>
    <col min="31" max="31" width="5.25390625" style="0" bestFit="1" customWidth="1"/>
  </cols>
  <sheetData>
    <row r="1" spans="1:24" ht="13.5">
      <c r="A1" t="s">
        <v>35</v>
      </c>
      <c r="J1" t="s">
        <v>45</v>
      </c>
      <c r="Q1" t="s">
        <v>43</v>
      </c>
      <c r="X1" t="s">
        <v>44</v>
      </c>
    </row>
    <row r="2" spans="1:31" ht="13.5">
      <c r="A2" t="s">
        <v>36</v>
      </c>
      <c r="B2" t="s">
        <v>37</v>
      </c>
      <c r="C2" t="s">
        <v>12</v>
      </c>
      <c r="D2" t="s">
        <v>38</v>
      </c>
      <c r="E2" t="s">
        <v>16</v>
      </c>
      <c r="F2" t="s">
        <v>39</v>
      </c>
      <c r="G2" t="s">
        <v>19</v>
      </c>
      <c r="H2" s="4" t="s">
        <v>40</v>
      </c>
      <c r="J2" t="s">
        <v>42</v>
      </c>
      <c r="K2" t="s">
        <v>32</v>
      </c>
      <c r="L2" t="s">
        <v>26</v>
      </c>
      <c r="M2" t="s">
        <v>10</v>
      </c>
      <c r="N2" t="s">
        <v>2</v>
      </c>
      <c r="O2" t="s">
        <v>27</v>
      </c>
      <c r="Q2" t="s">
        <v>105</v>
      </c>
      <c r="R2" t="s">
        <v>106</v>
      </c>
      <c r="S2" t="s">
        <v>64</v>
      </c>
      <c r="T2" t="s">
        <v>107</v>
      </c>
      <c r="U2" t="s">
        <v>65</v>
      </c>
      <c r="V2" t="s">
        <v>67</v>
      </c>
      <c r="X2" t="s">
        <v>108</v>
      </c>
      <c r="Y2" t="s">
        <v>68</v>
      </c>
      <c r="Z2" t="s">
        <v>109</v>
      </c>
      <c r="AA2" t="s">
        <v>110</v>
      </c>
      <c r="AB2" t="s">
        <v>61</v>
      </c>
      <c r="AC2" t="s">
        <v>111</v>
      </c>
      <c r="AD2" t="s">
        <v>47</v>
      </c>
      <c r="AE2" t="s">
        <v>36</v>
      </c>
    </row>
    <row r="3" spans="1:31" ht="13.5">
      <c r="A3">
        <v>1</v>
      </c>
      <c r="B3" t="s">
        <v>93</v>
      </c>
      <c r="C3">
        <f aca="true" t="shared" si="0" ref="C3:C8">D3+E3+F3</f>
        <v>144</v>
      </c>
      <c r="D3">
        <v>78</v>
      </c>
      <c r="E3">
        <v>62</v>
      </c>
      <c r="F3">
        <v>4</v>
      </c>
      <c r="G3" s="2">
        <f aca="true" t="shared" si="1" ref="G3:G8">D3/(D3+E3)</f>
        <v>0.5571428571428572</v>
      </c>
      <c r="H3" s="1" t="s">
        <v>41</v>
      </c>
      <c r="J3">
        <v>658</v>
      </c>
      <c r="K3">
        <v>547</v>
      </c>
      <c r="L3">
        <v>134</v>
      </c>
      <c r="M3">
        <v>124</v>
      </c>
      <c r="N3" s="2">
        <v>0.266</v>
      </c>
      <c r="O3" s="3">
        <v>3.72</v>
      </c>
      <c r="R3" s="6" t="s">
        <v>75</v>
      </c>
      <c r="S3" s="6" t="s">
        <v>72</v>
      </c>
      <c r="T3" s="6" t="s">
        <v>112</v>
      </c>
      <c r="U3" s="6" t="s">
        <v>62</v>
      </c>
      <c r="V3" s="6" t="s">
        <v>113</v>
      </c>
      <c r="X3" s="6" t="s">
        <v>77</v>
      </c>
      <c r="Y3" s="6" t="s">
        <v>78</v>
      </c>
      <c r="Z3" s="6" t="s">
        <v>77</v>
      </c>
      <c r="AA3" s="6" t="s">
        <v>77</v>
      </c>
      <c r="AB3" s="6" t="s">
        <v>77</v>
      </c>
      <c r="AC3" s="6" t="s">
        <v>79</v>
      </c>
      <c r="AD3" s="8" t="s">
        <v>71</v>
      </c>
      <c r="AE3">
        <v>6</v>
      </c>
    </row>
    <row r="4" spans="1:31" ht="13.5">
      <c r="A4">
        <v>2</v>
      </c>
      <c r="B4" t="s">
        <v>94</v>
      </c>
      <c r="C4">
        <f t="shared" si="0"/>
        <v>144</v>
      </c>
      <c r="D4">
        <v>78</v>
      </c>
      <c r="E4">
        <v>63</v>
      </c>
      <c r="F4">
        <v>3</v>
      </c>
      <c r="G4" s="2">
        <f t="shared" si="1"/>
        <v>0.5531914893617021</v>
      </c>
      <c r="H4" s="5">
        <f>((D3-E3)-(D4-E4))/2</f>
        <v>0.5</v>
      </c>
      <c r="J4">
        <v>564</v>
      </c>
      <c r="K4">
        <v>522</v>
      </c>
      <c r="L4">
        <v>183</v>
      </c>
      <c r="M4">
        <v>31</v>
      </c>
      <c r="N4" s="2">
        <v>0.243</v>
      </c>
      <c r="O4" s="3">
        <v>3.5</v>
      </c>
      <c r="Q4" s="6" t="s">
        <v>74</v>
      </c>
      <c r="R4" s="6"/>
      <c r="S4" s="6" t="s">
        <v>90</v>
      </c>
      <c r="T4" s="6" t="s">
        <v>81</v>
      </c>
      <c r="U4" s="6" t="s">
        <v>86</v>
      </c>
      <c r="V4" s="6" t="s">
        <v>69</v>
      </c>
      <c r="X4" s="6" t="s">
        <v>78</v>
      </c>
      <c r="Y4" s="6" t="s">
        <v>77</v>
      </c>
      <c r="Z4" s="6" t="s">
        <v>78</v>
      </c>
      <c r="AA4" s="6" t="s">
        <v>80</v>
      </c>
      <c r="AB4" s="6" t="s">
        <v>78</v>
      </c>
      <c r="AC4" s="6" t="s">
        <v>79</v>
      </c>
      <c r="AD4" s="8" t="s">
        <v>71</v>
      </c>
      <c r="AE4">
        <v>6</v>
      </c>
    </row>
    <row r="5" spans="1:31" ht="13.5">
      <c r="A5">
        <v>3</v>
      </c>
      <c r="B5" t="s">
        <v>95</v>
      </c>
      <c r="C5">
        <f t="shared" si="0"/>
        <v>144</v>
      </c>
      <c r="D5">
        <v>74</v>
      </c>
      <c r="E5">
        <v>69</v>
      </c>
      <c r="F5">
        <v>1</v>
      </c>
      <c r="G5" s="2">
        <f t="shared" si="1"/>
        <v>0.5174825174825175</v>
      </c>
      <c r="H5" s="5">
        <f>((D3-E3)-(D5-E5))/2</f>
        <v>5.5</v>
      </c>
      <c r="J5">
        <v>561</v>
      </c>
      <c r="K5">
        <v>566</v>
      </c>
      <c r="L5">
        <v>139</v>
      </c>
      <c r="M5">
        <v>102</v>
      </c>
      <c r="N5" s="2">
        <v>0.251</v>
      </c>
      <c r="O5" s="3">
        <v>3.84</v>
      </c>
      <c r="Q5" s="6" t="s">
        <v>73</v>
      </c>
      <c r="R5" s="6" t="s">
        <v>88</v>
      </c>
      <c r="S5" s="6"/>
      <c r="T5" s="6" t="s">
        <v>74</v>
      </c>
      <c r="U5" s="6" t="s">
        <v>71</v>
      </c>
      <c r="V5" s="6" t="s">
        <v>71</v>
      </c>
      <c r="X5" s="6" t="s">
        <v>79</v>
      </c>
      <c r="Y5" s="6" t="s">
        <v>77</v>
      </c>
      <c r="Z5" s="6" t="s">
        <v>77</v>
      </c>
      <c r="AA5" s="6" t="s">
        <v>76</v>
      </c>
      <c r="AB5" s="6" t="s">
        <v>77</v>
      </c>
      <c r="AC5" s="6" t="s">
        <v>77</v>
      </c>
      <c r="AD5" s="8" t="s">
        <v>62</v>
      </c>
      <c r="AE5">
        <v>5</v>
      </c>
    </row>
    <row r="6" spans="1:31" ht="13.5">
      <c r="A6">
        <v>4</v>
      </c>
      <c r="B6" t="s">
        <v>96</v>
      </c>
      <c r="C6">
        <f t="shared" si="0"/>
        <v>144</v>
      </c>
      <c r="D6">
        <v>62</v>
      </c>
      <c r="E6">
        <v>76</v>
      </c>
      <c r="F6">
        <v>6</v>
      </c>
      <c r="G6" s="2">
        <f t="shared" si="1"/>
        <v>0.4492753623188406</v>
      </c>
      <c r="H6" s="5">
        <f>((D3-E3)-(D6-E6))/2</f>
        <v>15</v>
      </c>
      <c r="J6">
        <v>503</v>
      </c>
      <c r="K6">
        <v>546</v>
      </c>
      <c r="L6">
        <v>130</v>
      </c>
      <c r="M6">
        <v>68</v>
      </c>
      <c r="N6" s="2">
        <v>0.238</v>
      </c>
      <c r="O6" s="3">
        <v>3.68</v>
      </c>
      <c r="Q6" s="6" t="s">
        <v>114</v>
      </c>
      <c r="R6" s="6" t="s">
        <v>82</v>
      </c>
      <c r="S6" s="6" t="s">
        <v>75</v>
      </c>
      <c r="T6" s="6"/>
      <c r="U6" s="6" t="s">
        <v>83</v>
      </c>
      <c r="V6" s="6" t="s">
        <v>72</v>
      </c>
      <c r="X6" s="6" t="s">
        <v>77</v>
      </c>
      <c r="Y6" s="6" t="s">
        <v>80</v>
      </c>
      <c r="Z6" s="6" t="s">
        <v>77</v>
      </c>
      <c r="AA6" s="6" t="s">
        <v>79</v>
      </c>
      <c r="AB6" s="6" t="s">
        <v>78</v>
      </c>
      <c r="AC6" s="6" t="s">
        <v>91</v>
      </c>
      <c r="AD6" s="8" t="s">
        <v>90</v>
      </c>
      <c r="AE6">
        <v>10</v>
      </c>
    </row>
    <row r="7" spans="1:31" ht="13.5">
      <c r="A7">
        <v>5</v>
      </c>
      <c r="B7" t="s">
        <v>97</v>
      </c>
      <c r="C7">
        <f t="shared" si="0"/>
        <v>144</v>
      </c>
      <c r="D7">
        <v>61</v>
      </c>
      <c r="E7">
        <v>79</v>
      </c>
      <c r="F7">
        <v>4</v>
      </c>
      <c r="G7" s="2">
        <f t="shared" si="1"/>
        <v>0.4357142857142857</v>
      </c>
      <c r="H7" s="5">
        <f>((D3-E3)-(D7-E7))/2</f>
        <v>17</v>
      </c>
      <c r="J7">
        <v>429</v>
      </c>
      <c r="K7">
        <v>514</v>
      </c>
      <c r="L7">
        <v>118</v>
      </c>
      <c r="M7">
        <v>84</v>
      </c>
      <c r="N7" s="2">
        <v>0.238</v>
      </c>
      <c r="O7" s="3">
        <v>3.47</v>
      </c>
      <c r="Q7" s="6" t="s">
        <v>63</v>
      </c>
      <c r="R7" s="6" t="s">
        <v>87</v>
      </c>
      <c r="S7" s="6" t="s">
        <v>71</v>
      </c>
      <c r="T7" s="6" t="s">
        <v>83</v>
      </c>
      <c r="U7" s="6"/>
      <c r="V7" s="6" t="s">
        <v>87</v>
      </c>
      <c r="X7" s="6" t="s">
        <v>79</v>
      </c>
      <c r="Y7" s="6" t="s">
        <v>77</v>
      </c>
      <c r="Z7" s="6" t="s">
        <v>77</v>
      </c>
      <c r="AA7" s="6" t="s">
        <v>79</v>
      </c>
      <c r="AB7" s="6" t="s">
        <v>76</v>
      </c>
      <c r="AC7" s="6" t="s">
        <v>79</v>
      </c>
      <c r="AD7" s="6" t="s">
        <v>63</v>
      </c>
      <c r="AE7">
        <v>9</v>
      </c>
    </row>
    <row r="8" spans="1:31" ht="13.5">
      <c r="A8">
        <v>6</v>
      </c>
      <c r="B8" t="s">
        <v>98</v>
      </c>
      <c r="C8">
        <f t="shared" si="0"/>
        <v>144</v>
      </c>
      <c r="D8">
        <v>61</v>
      </c>
      <c r="E8">
        <v>80</v>
      </c>
      <c r="F8">
        <v>3</v>
      </c>
      <c r="G8" s="2">
        <f t="shared" si="1"/>
        <v>0.4326241134751773</v>
      </c>
      <c r="H8" s="5">
        <f>((D3-E3)-(D8-E8))/2</f>
        <v>17.5</v>
      </c>
      <c r="J8">
        <v>525</v>
      </c>
      <c r="K8">
        <v>587</v>
      </c>
      <c r="L8">
        <v>159</v>
      </c>
      <c r="M8">
        <v>53</v>
      </c>
      <c r="N8" s="2">
        <v>0.235</v>
      </c>
      <c r="O8" s="3">
        <v>4.02</v>
      </c>
      <c r="Q8" s="6" t="s">
        <v>115</v>
      </c>
      <c r="R8" s="6" t="s">
        <v>70</v>
      </c>
      <c r="S8" s="6" t="s">
        <v>71</v>
      </c>
      <c r="T8" s="6" t="s">
        <v>73</v>
      </c>
      <c r="U8" s="6" t="s">
        <v>86</v>
      </c>
      <c r="V8" s="6"/>
      <c r="X8" s="6" t="s">
        <v>79</v>
      </c>
      <c r="Y8" s="6" t="s">
        <v>79</v>
      </c>
      <c r="Z8" s="6" t="s">
        <v>79</v>
      </c>
      <c r="AA8" s="6" t="s">
        <v>77</v>
      </c>
      <c r="AB8" s="6" t="s">
        <v>79</v>
      </c>
      <c r="AC8" s="6" t="s">
        <v>79</v>
      </c>
      <c r="AD8" s="6" t="s">
        <v>116</v>
      </c>
      <c r="AE8">
        <v>12</v>
      </c>
    </row>
    <row r="11" ht="13.5">
      <c r="A11" t="s">
        <v>46</v>
      </c>
    </row>
    <row r="12" spans="1:31" ht="13.5">
      <c r="A12" t="s">
        <v>36</v>
      </c>
      <c r="B12" t="s">
        <v>37</v>
      </c>
      <c r="C12" t="s">
        <v>12</v>
      </c>
      <c r="D12" t="s">
        <v>38</v>
      </c>
      <c r="E12" t="s">
        <v>16</v>
      </c>
      <c r="F12" t="s">
        <v>39</v>
      </c>
      <c r="G12" t="s">
        <v>19</v>
      </c>
      <c r="H12" s="4" t="s">
        <v>40</v>
      </c>
      <c r="J12" t="s">
        <v>42</v>
      </c>
      <c r="K12" t="s">
        <v>32</v>
      </c>
      <c r="L12" t="s">
        <v>26</v>
      </c>
      <c r="M12" t="s">
        <v>10</v>
      </c>
      <c r="N12" t="s">
        <v>2</v>
      </c>
      <c r="O12" t="s">
        <v>27</v>
      </c>
      <c r="Q12" t="s">
        <v>108</v>
      </c>
      <c r="R12" t="s">
        <v>68</v>
      </c>
      <c r="S12" t="s">
        <v>109</v>
      </c>
      <c r="T12" t="s">
        <v>110</v>
      </c>
      <c r="U12" t="s">
        <v>61</v>
      </c>
      <c r="V12" t="s">
        <v>111</v>
      </c>
      <c r="X12" t="s">
        <v>105</v>
      </c>
      <c r="Y12" t="s">
        <v>106</v>
      </c>
      <c r="Z12" t="s">
        <v>64</v>
      </c>
      <c r="AA12" t="s">
        <v>107</v>
      </c>
      <c r="AB12" t="s">
        <v>65</v>
      </c>
      <c r="AC12" t="s">
        <v>67</v>
      </c>
      <c r="AD12" t="s">
        <v>47</v>
      </c>
      <c r="AE12" t="s">
        <v>36</v>
      </c>
    </row>
    <row r="13" spans="1:31" ht="13.5">
      <c r="A13">
        <v>1</v>
      </c>
      <c r="B13" t="s">
        <v>99</v>
      </c>
      <c r="C13">
        <f aca="true" t="shared" si="2" ref="C13:C18">D13+E13+F13</f>
        <v>144</v>
      </c>
      <c r="D13">
        <v>76</v>
      </c>
      <c r="E13">
        <v>67</v>
      </c>
      <c r="F13">
        <v>1</v>
      </c>
      <c r="G13" s="2">
        <f aca="true" t="shared" si="3" ref="G13:G18">D13/(D13+E13)</f>
        <v>0.5314685314685315</v>
      </c>
      <c r="H13" s="1" t="s">
        <v>41</v>
      </c>
      <c r="J13">
        <v>621</v>
      </c>
      <c r="K13">
        <v>619</v>
      </c>
      <c r="L13">
        <v>187</v>
      </c>
      <c r="M13">
        <v>111</v>
      </c>
      <c r="N13" s="2">
        <v>0.26</v>
      </c>
      <c r="O13" s="3">
        <v>4.17</v>
      </c>
      <c r="Q13" s="9"/>
      <c r="R13" s="6" t="s">
        <v>72</v>
      </c>
      <c r="S13" s="6" t="s">
        <v>70</v>
      </c>
      <c r="T13" s="6" t="s">
        <v>63</v>
      </c>
      <c r="U13" s="6" t="s">
        <v>63</v>
      </c>
      <c r="V13" s="6" t="s">
        <v>88</v>
      </c>
      <c r="W13" s="6"/>
      <c r="X13" s="6" t="s">
        <v>77</v>
      </c>
      <c r="Y13" s="6" t="s">
        <v>79</v>
      </c>
      <c r="Z13" s="6" t="s">
        <v>78</v>
      </c>
      <c r="AA13" s="6" t="s">
        <v>77</v>
      </c>
      <c r="AB13" s="6" t="s">
        <v>78</v>
      </c>
      <c r="AC13" s="6" t="s">
        <v>78</v>
      </c>
      <c r="AD13" s="6" t="s">
        <v>69</v>
      </c>
      <c r="AE13">
        <v>2</v>
      </c>
    </row>
    <row r="14" spans="1:31" ht="13.5">
      <c r="A14">
        <v>2</v>
      </c>
      <c r="B14" t="s">
        <v>100</v>
      </c>
      <c r="C14">
        <f t="shared" si="2"/>
        <v>144</v>
      </c>
      <c r="D14">
        <v>74</v>
      </c>
      <c r="E14">
        <v>67</v>
      </c>
      <c r="F14">
        <v>3</v>
      </c>
      <c r="G14" s="2">
        <f t="shared" si="3"/>
        <v>0.524822695035461</v>
      </c>
      <c r="H14" s="5">
        <f>((D13-E13)-(D14-E14))/2</f>
        <v>1</v>
      </c>
      <c r="J14">
        <v>549</v>
      </c>
      <c r="K14">
        <v>561</v>
      </c>
      <c r="L14">
        <v>145</v>
      </c>
      <c r="M14">
        <v>189</v>
      </c>
      <c r="N14" s="2">
        <v>0.243</v>
      </c>
      <c r="O14" s="3">
        <v>3.81</v>
      </c>
      <c r="Q14" s="6" t="s">
        <v>73</v>
      </c>
      <c r="R14" s="6"/>
      <c r="S14" s="6" t="s">
        <v>88</v>
      </c>
      <c r="T14" s="6" t="s">
        <v>71</v>
      </c>
      <c r="U14" s="6" t="s">
        <v>86</v>
      </c>
      <c r="V14" s="6" t="s">
        <v>85</v>
      </c>
      <c r="W14" s="6"/>
      <c r="X14" s="6" t="s">
        <v>79</v>
      </c>
      <c r="Y14" s="6" t="s">
        <v>77</v>
      </c>
      <c r="Z14" s="6" t="s">
        <v>77</v>
      </c>
      <c r="AA14" s="6" t="s">
        <v>76</v>
      </c>
      <c r="AB14" s="6" t="s">
        <v>77</v>
      </c>
      <c r="AC14" s="6" t="s">
        <v>78</v>
      </c>
      <c r="AD14" s="6" t="s">
        <v>69</v>
      </c>
      <c r="AE14">
        <v>2</v>
      </c>
    </row>
    <row r="15" spans="1:31" ht="13.5">
      <c r="A15">
        <v>3</v>
      </c>
      <c r="B15" t="s">
        <v>101</v>
      </c>
      <c r="C15">
        <f t="shared" si="2"/>
        <v>144</v>
      </c>
      <c r="D15">
        <v>74</v>
      </c>
      <c r="E15">
        <v>69</v>
      </c>
      <c r="F15">
        <v>1</v>
      </c>
      <c r="G15" s="2">
        <f t="shared" si="3"/>
        <v>0.5174825174825175</v>
      </c>
      <c r="H15" s="5">
        <f>((D13-E13)-(D15-E15))/2</f>
        <v>2</v>
      </c>
      <c r="J15">
        <v>615</v>
      </c>
      <c r="K15">
        <v>620</v>
      </c>
      <c r="L15">
        <v>150</v>
      </c>
      <c r="M15">
        <v>41</v>
      </c>
      <c r="N15" s="2">
        <v>0.25</v>
      </c>
      <c r="O15" s="3">
        <v>4.24</v>
      </c>
      <c r="Q15" s="6" t="s">
        <v>69</v>
      </c>
      <c r="R15" s="6" t="s">
        <v>90</v>
      </c>
      <c r="S15" s="6"/>
      <c r="T15" s="6" t="s">
        <v>69</v>
      </c>
      <c r="U15" s="6" t="s">
        <v>63</v>
      </c>
      <c r="V15" s="6" t="s">
        <v>69</v>
      </c>
      <c r="W15" s="6"/>
      <c r="X15" s="6" t="s">
        <v>77</v>
      </c>
      <c r="Y15" s="6" t="s">
        <v>79</v>
      </c>
      <c r="Z15" s="6" t="s">
        <v>77</v>
      </c>
      <c r="AA15" s="6" t="s">
        <v>77</v>
      </c>
      <c r="AB15" s="6" t="s">
        <v>77</v>
      </c>
      <c r="AC15" s="6" t="s">
        <v>78</v>
      </c>
      <c r="AD15" s="6" t="s">
        <v>71</v>
      </c>
      <c r="AE15">
        <v>6</v>
      </c>
    </row>
    <row r="16" spans="1:31" ht="13.5">
      <c r="A16">
        <v>4</v>
      </c>
      <c r="B16" t="s">
        <v>102</v>
      </c>
      <c r="C16">
        <f t="shared" si="2"/>
        <v>144</v>
      </c>
      <c r="D16">
        <v>74</v>
      </c>
      <c r="E16">
        <v>70</v>
      </c>
      <c r="F16">
        <v>0</v>
      </c>
      <c r="G16" s="2">
        <f t="shared" si="3"/>
        <v>0.5138888888888888</v>
      </c>
      <c r="H16" s="5">
        <f>((D13-E13)-(D16-E16))/2</f>
        <v>2.5</v>
      </c>
      <c r="J16">
        <v>670</v>
      </c>
      <c r="K16">
        <v>591</v>
      </c>
      <c r="L16">
        <v>142</v>
      </c>
      <c r="M16">
        <v>109</v>
      </c>
      <c r="N16" s="2">
        <v>0.266</v>
      </c>
      <c r="O16" s="3">
        <v>4.12</v>
      </c>
      <c r="Q16" s="6" t="s">
        <v>62</v>
      </c>
      <c r="R16" s="6" t="s">
        <v>71</v>
      </c>
      <c r="S16" s="6" t="s">
        <v>70</v>
      </c>
      <c r="T16" s="6"/>
      <c r="U16" s="6" t="s">
        <v>63</v>
      </c>
      <c r="V16" s="6" t="s">
        <v>69</v>
      </c>
      <c r="W16" s="6"/>
      <c r="X16" s="6" t="s">
        <v>77</v>
      </c>
      <c r="Y16" s="6" t="s">
        <v>76</v>
      </c>
      <c r="Z16" s="6" t="s">
        <v>80</v>
      </c>
      <c r="AA16" s="6" t="s">
        <v>78</v>
      </c>
      <c r="AB16" s="6" t="s">
        <v>78</v>
      </c>
      <c r="AC16" s="6" t="s">
        <v>77</v>
      </c>
      <c r="AD16" s="6" t="s">
        <v>69</v>
      </c>
      <c r="AE16">
        <v>2</v>
      </c>
    </row>
    <row r="17" spans="1:31" ht="13.5">
      <c r="A17">
        <v>5</v>
      </c>
      <c r="B17" t="s">
        <v>103</v>
      </c>
      <c r="C17">
        <f t="shared" si="2"/>
        <v>144</v>
      </c>
      <c r="D17">
        <v>73</v>
      </c>
      <c r="E17">
        <v>70</v>
      </c>
      <c r="F17">
        <v>1</v>
      </c>
      <c r="G17" s="2">
        <f t="shared" si="3"/>
        <v>0.5104895104895105</v>
      </c>
      <c r="H17" s="5">
        <f>((D13-E13)-(D17-E17))/2</f>
        <v>3</v>
      </c>
      <c r="J17">
        <v>635</v>
      </c>
      <c r="K17">
        <v>611</v>
      </c>
      <c r="L17">
        <v>185</v>
      </c>
      <c r="M17">
        <v>69</v>
      </c>
      <c r="N17" s="2">
        <v>0.253</v>
      </c>
      <c r="O17" s="3">
        <v>4.2</v>
      </c>
      <c r="Q17" s="6" t="s">
        <v>62</v>
      </c>
      <c r="R17" s="6" t="s">
        <v>87</v>
      </c>
      <c r="S17" s="6" t="s">
        <v>62</v>
      </c>
      <c r="T17" s="6" t="s">
        <v>62</v>
      </c>
      <c r="U17" s="6"/>
      <c r="V17" s="6" t="s">
        <v>117</v>
      </c>
      <c r="W17" s="6"/>
      <c r="X17" s="6" t="s">
        <v>77</v>
      </c>
      <c r="Y17" s="6" t="s">
        <v>79</v>
      </c>
      <c r="Z17" s="6" t="s">
        <v>77</v>
      </c>
      <c r="AA17" s="6" t="s">
        <v>79</v>
      </c>
      <c r="AB17" s="6" t="s">
        <v>80</v>
      </c>
      <c r="AC17" s="6" t="s">
        <v>78</v>
      </c>
      <c r="AD17" s="6" t="s">
        <v>75</v>
      </c>
      <c r="AE17">
        <v>11</v>
      </c>
    </row>
    <row r="18" spans="1:31" ht="13.5">
      <c r="A18">
        <v>6</v>
      </c>
      <c r="B18" t="s">
        <v>104</v>
      </c>
      <c r="C18">
        <f t="shared" si="2"/>
        <v>144</v>
      </c>
      <c r="D18">
        <v>64</v>
      </c>
      <c r="E18">
        <v>77</v>
      </c>
      <c r="F18">
        <v>3</v>
      </c>
      <c r="G18" s="2">
        <f t="shared" si="3"/>
        <v>0.45390070921985815</v>
      </c>
      <c r="H18" s="5">
        <f>((D13-E13)-(D18-E18))/2</f>
        <v>11</v>
      </c>
      <c r="J18">
        <v>600</v>
      </c>
      <c r="K18">
        <v>646</v>
      </c>
      <c r="L18">
        <v>122</v>
      </c>
      <c r="M18">
        <v>64</v>
      </c>
      <c r="N18" s="2">
        <v>0.258</v>
      </c>
      <c r="O18" s="3">
        <v>4.36</v>
      </c>
      <c r="Q18" s="6" t="s">
        <v>90</v>
      </c>
      <c r="R18" s="6" t="s">
        <v>89</v>
      </c>
      <c r="S18" s="6" t="s">
        <v>70</v>
      </c>
      <c r="T18" s="6" t="s">
        <v>70</v>
      </c>
      <c r="U18" s="6" t="s">
        <v>116</v>
      </c>
      <c r="V18" s="6"/>
      <c r="W18" s="6"/>
      <c r="X18" s="6" t="s">
        <v>78</v>
      </c>
      <c r="Y18" s="6" t="s">
        <v>78</v>
      </c>
      <c r="Z18" s="6" t="s">
        <v>77</v>
      </c>
      <c r="AA18" s="6" t="s">
        <v>84</v>
      </c>
      <c r="AB18" s="6" t="s">
        <v>78</v>
      </c>
      <c r="AC18" s="6" t="s">
        <v>78</v>
      </c>
      <c r="AD18" s="6" t="s">
        <v>118</v>
      </c>
      <c r="AE18"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18" sqref="C18:R18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34</v>
      </c>
    </row>
    <row r="2" spans="1:18" ht="13.5">
      <c r="A2">
        <v>1</v>
      </c>
      <c r="B2" t="s">
        <v>126</v>
      </c>
      <c r="C2">
        <v>142</v>
      </c>
      <c r="D2" s="2">
        <f aca="true" t="shared" si="0" ref="D2:D17">F2/E2</f>
        <v>0.22717622080679406</v>
      </c>
      <c r="E2">
        <v>471</v>
      </c>
      <c r="F2">
        <v>107</v>
      </c>
      <c r="G2">
        <v>5</v>
      </c>
      <c r="H2">
        <v>37</v>
      </c>
      <c r="I2" s="2">
        <f aca="true" t="shared" si="1" ref="I2:I17">(F2+J2)/(E2+J2+M2)</f>
        <v>0.2631578947368421</v>
      </c>
      <c r="J2">
        <v>23</v>
      </c>
      <c r="K2">
        <v>40</v>
      </c>
      <c r="L2">
        <v>0</v>
      </c>
      <c r="M2">
        <v>0</v>
      </c>
      <c r="N2">
        <v>1</v>
      </c>
      <c r="O2">
        <v>3</v>
      </c>
      <c r="P2" s="2">
        <v>0.247</v>
      </c>
      <c r="Q2" s="2">
        <v>0.361</v>
      </c>
      <c r="R2" s="2">
        <f aca="true" t="shared" si="2" ref="R2:R17">I2+Q2</f>
        <v>0.624157894736842</v>
      </c>
    </row>
    <row r="3" spans="1:18" ht="13.5">
      <c r="A3">
        <v>2</v>
      </c>
      <c r="B3" t="s">
        <v>137</v>
      </c>
      <c r="C3">
        <v>142</v>
      </c>
      <c r="D3" s="2">
        <f t="shared" si="0"/>
        <v>0.2431818181818182</v>
      </c>
      <c r="E3">
        <v>440</v>
      </c>
      <c r="F3">
        <v>107</v>
      </c>
      <c r="G3">
        <v>1</v>
      </c>
      <c r="H3">
        <v>30</v>
      </c>
      <c r="I3" s="2">
        <f t="shared" si="1"/>
        <v>0.27292576419213976</v>
      </c>
      <c r="J3">
        <v>18</v>
      </c>
      <c r="K3">
        <v>56</v>
      </c>
      <c r="L3">
        <v>8</v>
      </c>
      <c r="M3">
        <v>0</v>
      </c>
      <c r="N3">
        <v>6</v>
      </c>
      <c r="O3">
        <v>11</v>
      </c>
      <c r="P3" s="2">
        <v>0.2</v>
      </c>
      <c r="Q3" s="2">
        <v>0.343</v>
      </c>
      <c r="R3" s="2">
        <f t="shared" si="2"/>
        <v>0.6159257641921398</v>
      </c>
    </row>
    <row r="4" spans="1:18" ht="13.5">
      <c r="A4">
        <v>3</v>
      </c>
      <c r="B4" t="s">
        <v>155</v>
      </c>
      <c r="C4">
        <v>142</v>
      </c>
      <c r="D4" s="2">
        <f t="shared" si="0"/>
        <v>0.2402135231316726</v>
      </c>
      <c r="E4">
        <v>562</v>
      </c>
      <c r="F4">
        <v>135</v>
      </c>
      <c r="G4">
        <v>28</v>
      </c>
      <c r="H4">
        <v>83</v>
      </c>
      <c r="I4" s="2">
        <f t="shared" si="1"/>
        <v>0.3130016051364366</v>
      </c>
      <c r="J4">
        <v>60</v>
      </c>
      <c r="K4">
        <v>40</v>
      </c>
      <c r="L4">
        <v>0</v>
      </c>
      <c r="M4">
        <v>1</v>
      </c>
      <c r="N4">
        <v>0</v>
      </c>
      <c r="O4">
        <v>3</v>
      </c>
      <c r="P4" s="2">
        <v>0.262</v>
      </c>
      <c r="Q4" s="2">
        <v>0.489</v>
      </c>
      <c r="R4" s="2">
        <f t="shared" si="2"/>
        <v>0.8020016051364366</v>
      </c>
    </row>
    <row r="5" spans="1:18" ht="13.5">
      <c r="A5">
        <v>4</v>
      </c>
      <c r="B5" t="s">
        <v>127</v>
      </c>
      <c r="C5">
        <v>142</v>
      </c>
      <c r="D5" s="2">
        <f t="shared" si="0"/>
        <v>0.2457627118644068</v>
      </c>
      <c r="E5">
        <v>590</v>
      </c>
      <c r="F5">
        <v>145</v>
      </c>
      <c r="G5">
        <v>39</v>
      </c>
      <c r="H5">
        <v>100</v>
      </c>
      <c r="I5" s="2">
        <f t="shared" si="1"/>
        <v>0.2696078431372549</v>
      </c>
      <c r="J5">
        <v>20</v>
      </c>
      <c r="K5">
        <v>92</v>
      </c>
      <c r="L5">
        <v>0</v>
      </c>
      <c r="M5">
        <v>2</v>
      </c>
      <c r="N5">
        <v>3</v>
      </c>
      <c r="O5">
        <v>0</v>
      </c>
      <c r="P5" s="2">
        <v>0.226</v>
      </c>
      <c r="Q5" s="2">
        <v>0.5</v>
      </c>
      <c r="R5" s="2">
        <f t="shared" si="2"/>
        <v>0.7696078431372548</v>
      </c>
    </row>
    <row r="6" spans="1:18" ht="13.5">
      <c r="A6">
        <v>5</v>
      </c>
      <c r="B6" t="s">
        <v>121</v>
      </c>
      <c r="C6">
        <v>142</v>
      </c>
      <c r="D6" s="2">
        <f t="shared" si="0"/>
        <v>0.2730560578661845</v>
      </c>
      <c r="E6">
        <v>553</v>
      </c>
      <c r="F6">
        <v>151</v>
      </c>
      <c r="G6">
        <v>9</v>
      </c>
      <c r="H6">
        <v>66</v>
      </c>
      <c r="I6" s="2">
        <f t="shared" si="1"/>
        <v>0.31810490693739424</v>
      </c>
      <c r="J6">
        <v>37</v>
      </c>
      <c r="K6">
        <v>50</v>
      </c>
      <c r="L6">
        <v>0</v>
      </c>
      <c r="M6">
        <v>1</v>
      </c>
      <c r="N6">
        <v>1</v>
      </c>
      <c r="O6">
        <v>3</v>
      </c>
      <c r="P6" s="2">
        <v>0.324</v>
      </c>
      <c r="Q6" s="2">
        <v>0.441</v>
      </c>
      <c r="R6" s="2">
        <f t="shared" si="2"/>
        <v>0.7591049069373943</v>
      </c>
    </row>
    <row r="7" spans="1:18" ht="13.5">
      <c r="A7">
        <v>6</v>
      </c>
      <c r="B7" t="s">
        <v>123</v>
      </c>
      <c r="C7">
        <v>144</v>
      </c>
      <c r="D7" s="2">
        <f t="shared" si="0"/>
        <v>0.29259259259259257</v>
      </c>
      <c r="E7">
        <v>540</v>
      </c>
      <c r="F7">
        <v>158</v>
      </c>
      <c r="G7">
        <v>20</v>
      </c>
      <c r="H7">
        <v>84</v>
      </c>
      <c r="I7" s="2">
        <f t="shared" si="1"/>
        <v>0.3441780821917808</v>
      </c>
      <c r="J7">
        <v>43</v>
      </c>
      <c r="K7">
        <v>51</v>
      </c>
      <c r="L7">
        <v>0</v>
      </c>
      <c r="M7">
        <v>1</v>
      </c>
      <c r="N7">
        <v>12</v>
      </c>
      <c r="O7">
        <v>13</v>
      </c>
      <c r="P7" s="2">
        <v>0.324</v>
      </c>
      <c r="Q7" s="2">
        <v>0.5</v>
      </c>
      <c r="R7" s="2">
        <f t="shared" si="2"/>
        <v>0.8441780821917808</v>
      </c>
    </row>
    <row r="8" spans="1:18" ht="13.5">
      <c r="A8">
        <v>7</v>
      </c>
      <c r="B8" t="s">
        <v>133</v>
      </c>
      <c r="C8">
        <v>142</v>
      </c>
      <c r="D8" s="2">
        <f t="shared" si="0"/>
        <v>0.22242990654205608</v>
      </c>
      <c r="E8">
        <v>535</v>
      </c>
      <c r="F8">
        <v>119</v>
      </c>
      <c r="G8">
        <v>36</v>
      </c>
      <c r="H8">
        <v>94</v>
      </c>
      <c r="I8" s="2">
        <f t="shared" si="1"/>
        <v>0.25932504440497334</v>
      </c>
      <c r="J8">
        <v>27</v>
      </c>
      <c r="K8">
        <v>74</v>
      </c>
      <c r="L8">
        <v>0</v>
      </c>
      <c r="M8">
        <v>1</v>
      </c>
      <c r="N8">
        <v>5</v>
      </c>
      <c r="O8">
        <v>6</v>
      </c>
      <c r="P8" s="2">
        <v>0.26</v>
      </c>
      <c r="Q8" s="2">
        <v>0.465</v>
      </c>
      <c r="R8" s="2">
        <f t="shared" si="2"/>
        <v>0.7243250444049734</v>
      </c>
    </row>
    <row r="9" spans="1:18" ht="13.5">
      <c r="A9">
        <v>8</v>
      </c>
      <c r="B9" t="s">
        <v>180</v>
      </c>
      <c r="C9">
        <v>142</v>
      </c>
      <c r="D9" s="2">
        <f t="shared" si="0"/>
        <v>0.212707182320442</v>
      </c>
      <c r="E9">
        <v>362</v>
      </c>
      <c r="F9">
        <v>77</v>
      </c>
      <c r="G9">
        <v>4</v>
      </c>
      <c r="H9">
        <v>32</v>
      </c>
      <c r="I9" s="2">
        <f t="shared" si="1"/>
        <v>0.2807017543859649</v>
      </c>
      <c r="J9">
        <v>35</v>
      </c>
      <c r="K9">
        <v>56</v>
      </c>
      <c r="L9">
        <v>1</v>
      </c>
      <c r="M9">
        <v>2</v>
      </c>
      <c r="N9">
        <v>1</v>
      </c>
      <c r="O9">
        <v>4</v>
      </c>
      <c r="P9" s="2">
        <v>0.271</v>
      </c>
      <c r="Q9" s="2">
        <v>0.293</v>
      </c>
      <c r="R9" s="2">
        <f t="shared" si="2"/>
        <v>0.5737017543859648</v>
      </c>
    </row>
    <row r="10" spans="1:18" ht="13.5">
      <c r="A10" s="1">
        <v>9</v>
      </c>
      <c r="B10" t="s">
        <v>120</v>
      </c>
      <c r="C10">
        <v>144</v>
      </c>
      <c r="D10" s="2">
        <f t="shared" si="0"/>
        <v>0.2897196261682243</v>
      </c>
      <c r="E10">
        <v>321</v>
      </c>
      <c r="F10">
        <v>93</v>
      </c>
      <c r="G10">
        <v>4</v>
      </c>
      <c r="H10">
        <v>27</v>
      </c>
      <c r="I10" s="2">
        <f t="shared" si="1"/>
        <v>0.3254437869822485</v>
      </c>
      <c r="J10">
        <v>17</v>
      </c>
      <c r="K10">
        <v>32</v>
      </c>
      <c r="L10">
        <v>5</v>
      </c>
      <c r="M10">
        <v>0</v>
      </c>
      <c r="N10">
        <v>8</v>
      </c>
      <c r="O10">
        <v>15</v>
      </c>
      <c r="P10" s="2">
        <v>0.292</v>
      </c>
      <c r="Q10" s="2">
        <v>0.408</v>
      </c>
      <c r="R10" s="2">
        <f t="shared" si="2"/>
        <v>0.7334437869822485</v>
      </c>
    </row>
    <row r="11" spans="1:18" ht="13.5">
      <c r="A11" s="1" t="s">
        <v>1</v>
      </c>
      <c r="B11" t="s">
        <v>173</v>
      </c>
      <c r="C11">
        <v>69</v>
      </c>
      <c r="D11" s="2">
        <f t="shared" si="0"/>
        <v>0.28</v>
      </c>
      <c r="E11">
        <v>75</v>
      </c>
      <c r="F11">
        <v>21</v>
      </c>
      <c r="G11">
        <v>0</v>
      </c>
      <c r="H11">
        <v>8</v>
      </c>
      <c r="I11" s="2">
        <f t="shared" si="1"/>
        <v>0.35294117647058826</v>
      </c>
      <c r="J11">
        <v>9</v>
      </c>
      <c r="K11">
        <v>13</v>
      </c>
      <c r="L11">
        <v>0</v>
      </c>
      <c r="M11">
        <v>1</v>
      </c>
      <c r="N11">
        <v>1</v>
      </c>
      <c r="O11">
        <v>1</v>
      </c>
      <c r="P11" s="2">
        <v>0.231</v>
      </c>
      <c r="Q11" s="2">
        <v>0.36</v>
      </c>
      <c r="R11" s="2">
        <f t="shared" si="2"/>
        <v>0.7129411764705882</v>
      </c>
    </row>
    <row r="12" spans="1:18" ht="13.5">
      <c r="A12" s="1" t="s">
        <v>1</v>
      </c>
      <c r="B12" t="s">
        <v>160</v>
      </c>
      <c r="C12">
        <v>14</v>
      </c>
      <c r="D12" s="2">
        <f t="shared" si="0"/>
        <v>0.29411764705882354</v>
      </c>
      <c r="E12">
        <v>17</v>
      </c>
      <c r="F12">
        <v>5</v>
      </c>
      <c r="G12">
        <v>0</v>
      </c>
      <c r="H12">
        <v>6</v>
      </c>
      <c r="I12" s="2">
        <f t="shared" si="1"/>
        <v>0.2777777777777778</v>
      </c>
      <c r="J12">
        <v>0</v>
      </c>
      <c r="K12">
        <v>2</v>
      </c>
      <c r="L12">
        <v>0</v>
      </c>
      <c r="M12">
        <v>1</v>
      </c>
      <c r="N12">
        <v>0</v>
      </c>
      <c r="O12">
        <v>0</v>
      </c>
      <c r="P12" s="2">
        <v>0.273</v>
      </c>
      <c r="Q12" s="2">
        <v>0.353</v>
      </c>
      <c r="R12" s="2">
        <f t="shared" si="2"/>
        <v>0.6307777777777778</v>
      </c>
    </row>
    <row r="13" spans="1:18" ht="13.5">
      <c r="A13" s="1" t="s">
        <v>1</v>
      </c>
      <c r="B13" t="s">
        <v>158</v>
      </c>
      <c r="C13">
        <v>71</v>
      </c>
      <c r="D13" s="2">
        <f t="shared" si="0"/>
        <v>0.31868131868131866</v>
      </c>
      <c r="E13">
        <v>91</v>
      </c>
      <c r="F13">
        <v>29</v>
      </c>
      <c r="G13">
        <v>0</v>
      </c>
      <c r="H13">
        <v>15</v>
      </c>
      <c r="I13" s="2">
        <f t="shared" si="1"/>
        <v>0.3368421052631579</v>
      </c>
      <c r="J13">
        <v>3</v>
      </c>
      <c r="K13">
        <v>15</v>
      </c>
      <c r="L13">
        <v>4</v>
      </c>
      <c r="M13">
        <v>1</v>
      </c>
      <c r="N13">
        <v>2</v>
      </c>
      <c r="O13">
        <v>2</v>
      </c>
      <c r="P13" s="2">
        <v>0.387</v>
      </c>
      <c r="Q13" s="2">
        <v>0.385</v>
      </c>
      <c r="R13" s="2">
        <f t="shared" si="2"/>
        <v>0.7218421052631578</v>
      </c>
    </row>
    <row r="14" spans="1:18" ht="13.5">
      <c r="A14" s="1" t="s">
        <v>1</v>
      </c>
      <c r="B14" t="s">
        <v>138</v>
      </c>
      <c r="C14">
        <v>77</v>
      </c>
      <c r="D14" s="2">
        <f t="shared" si="0"/>
        <v>0.32098765432098764</v>
      </c>
      <c r="E14">
        <v>81</v>
      </c>
      <c r="F14">
        <v>26</v>
      </c>
      <c r="G14">
        <v>1</v>
      </c>
      <c r="H14">
        <v>10</v>
      </c>
      <c r="I14" s="2">
        <f t="shared" si="1"/>
        <v>0.32926829268292684</v>
      </c>
      <c r="J14">
        <v>1</v>
      </c>
      <c r="K14">
        <v>6</v>
      </c>
      <c r="L14">
        <v>3</v>
      </c>
      <c r="M14">
        <v>0</v>
      </c>
      <c r="N14">
        <v>0</v>
      </c>
      <c r="O14">
        <v>1</v>
      </c>
      <c r="P14" s="2">
        <v>0.375</v>
      </c>
      <c r="Q14" s="2">
        <v>0.469</v>
      </c>
      <c r="R14" s="2">
        <f t="shared" si="2"/>
        <v>0.7982682926829268</v>
      </c>
    </row>
    <row r="15" spans="1:18" ht="13.5">
      <c r="A15" s="1" t="s">
        <v>1</v>
      </c>
      <c r="B15" t="s">
        <v>132</v>
      </c>
      <c r="C15">
        <v>106</v>
      </c>
      <c r="D15" s="2">
        <f t="shared" si="0"/>
        <v>0.2714285714285714</v>
      </c>
      <c r="E15">
        <v>140</v>
      </c>
      <c r="F15">
        <v>38</v>
      </c>
      <c r="G15">
        <v>1</v>
      </c>
      <c r="H15">
        <v>11</v>
      </c>
      <c r="I15" s="2">
        <f t="shared" si="1"/>
        <v>0.30612244897959184</v>
      </c>
      <c r="J15">
        <v>7</v>
      </c>
      <c r="K15">
        <v>28</v>
      </c>
      <c r="L15">
        <v>2</v>
      </c>
      <c r="M15">
        <v>0</v>
      </c>
      <c r="N15">
        <v>0</v>
      </c>
      <c r="O15">
        <v>2</v>
      </c>
      <c r="P15" s="2">
        <v>0.306</v>
      </c>
      <c r="Q15" s="2">
        <v>0.357</v>
      </c>
      <c r="R15" s="2">
        <f t="shared" si="2"/>
        <v>0.6631224489795918</v>
      </c>
    </row>
    <row r="16" spans="1:18" ht="13.5">
      <c r="A16" s="1" t="s">
        <v>1</v>
      </c>
      <c r="B16" t="s">
        <v>159</v>
      </c>
      <c r="C16">
        <v>105</v>
      </c>
      <c r="D16" s="2">
        <f t="shared" si="0"/>
        <v>0.2441860465116279</v>
      </c>
      <c r="E16">
        <v>86</v>
      </c>
      <c r="F16">
        <v>21</v>
      </c>
      <c r="G16">
        <v>1</v>
      </c>
      <c r="H16">
        <v>4</v>
      </c>
      <c r="I16" s="2">
        <f t="shared" si="1"/>
        <v>0.25287356321839083</v>
      </c>
      <c r="J16">
        <v>1</v>
      </c>
      <c r="K16">
        <v>14</v>
      </c>
      <c r="L16">
        <v>0</v>
      </c>
      <c r="M16">
        <v>0</v>
      </c>
      <c r="N16">
        <v>1</v>
      </c>
      <c r="O16">
        <v>2</v>
      </c>
      <c r="P16" s="2">
        <v>0.158</v>
      </c>
      <c r="Q16" s="2">
        <v>0.291</v>
      </c>
      <c r="R16" s="2">
        <f t="shared" si="2"/>
        <v>0.5438735632183909</v>
      </c>
    </row>
    <row r="17" spans="1:18" ht="13.5">
      <c r="A17" s="1" t="s">
        <v>1</v>
      </c>
      <c r="B17" t="s">
        <v>181</v>
      </c>
      <c r="C17">
        <v>123</v>
      </c>
      <c r="D17" s="2">
        <f t="shared" si="0"/>
        <v>0.1895424836601307</v>
      </c>
      <c r="E17">
        <v>153</v>
      </c>
      <c r="F17">
        <v>29</v>
      </c>
      <c r="G17">
        <v>1</v>
      </c>
      <c r="H17">
        <v>6</v>
      </c>
      <c r="I17" s="2">
        <f t="shared" si="1"/>
        <v>0.2</v>
      </c>
      <c r="J17">
        <v>2</v>
      </c>
      <c r="K17">
        <v>27</v>
      </c>
      <c r="L17">
        <v>4</v>
      </c>
      <c r="M17">
        <v>0</v>
      </c>
      <c r="N17">
        <v>0</v>
      </c>
      <c r="O17">
        <v>0</v>
      </c>
      <c r="P17" s="2">
        <v>0.263</v>
      </c>
      <c r="Q17" s="2">
        <v>0.248</v>
      </c>
      <c r="R17" s="2">
        <f t="shared" si="2"/>
        <v>0.448</v>
      </c>
    </row>
    <row r="18" spans="1:18" ht="13.5">
      <c r="A18" s="1" t="s">
        <v>50</v>
      </c>
      <c r="B18" t="s">
        <v>157</v>
      </c>
      <c r="C18" s="14" t="s">
        <v>58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3.5">
      <c r="A19" s="1" t="s">
        <v>50</v>
      </c>
      <c r="B19" t="s">
        <v>161</v>
      </c>
      <c r="C19" s="14" t="s">
        <v>58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3.5">
      <c r="A20" s="1" t="s">
        <v>50</v>
      </c>
      <c r="B20" t="s">
        <v>130</v>
      </c>
      <c r="C20" s="14" t="s">
        <v>58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" t="s">
        <v>50</v>
      </c>
      <c r="B21" t="s">
        <v>163</v>
      </c>
      <c r="C21" s="14" t="s">
        <v>58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48</v>
      </c>
      <c r="T24" t="s">
        <v>49</v>
      </c>
    </row>
    <row r="25" spans="1:20" ht="13.5">
      <c r="A25" s="1" t="s">
        <v>51</v>
      </c>
      <c r="B25" t="s">
        <v>182</v>
      </c>
      <c r="C25">
        <v>29</v>
      </c>
      <c r="D25" s="3">
        <f aca="true" t="shared" si="3" ref="D25:D36">R25/J25*9</f>
        <v>4.117850953206239</v>
      </c>
      <c r="E25">
        <v>10</v>
      </c>
      <c r="F25">
        <v>9</v>
      </c>
      <c r="G25">
        <v>0</v>
      </c>
      <c r="H25">
        <v>0</v>
      </c>
      <c r="I25" s="2">
        <f aca="true" t="shared" si="4" ref="I25:I36">E25/(E25+F25)</f>
        <v>0.5263157894736842</v>
      </c>
      <c r="J25" s="7">
        <v>192.33333333333334</v>
      </c>
      <c r="K25">
        <v>0</v>
      </c>
      <c r="L25">
        <v>187</v>
      </c>
      <c r="M25">
        <v>123</v>
      </c>
      <c r="N25">
        <v>35</v>
      </c>
      <c r="O25">
        <v>3</v>
      </c>
      <c r="P25">
        <v>18</v>
      </c>
      <c r="Q25">
        <v>88</v>
      </c>
      <c r="R25">
        <v>88</v>
      </c>
      <c r="S25" s="3">
        <f aca="true" t="shared" si="5" ref="S25:S36">(L25+N25)/J25</f>
        <v>1.1542461005199307</v>
      </c>
      <c r="T25" s="3">
        <f aca="true" t="shared" si="6" ref="T25:T36">M25/J25*9</f>
        <v>5.755632582322356</v>
      </c>
    </row>
    <row r="26" spans="1:20" ht="13.5">
      <c r="A26" s="1" t="s">
        <v>51</v>
      </c>
      <c r="B26" t="s">
        <v>192</v>
      </c>
      <c r="C26">
        <v>29</v>
      </c>
      <c r="D26" s="3">
        <f t="shared" si="3"/>
        <v>3.6961602671118534</v>
      </c>
      <c r="E26">
        <v>10</v>
      </c>
      <c r="F26">
        <v>9</v>
      </c>
      <c r="G26">
        <v>0</v>
      </c>
      <c r="H26">
        <v>0</v>
      </c>
      <c r="I26" s="2">
        <f t="shared" si="4"/>
        <v>0.5263157894736842</v>
      </c>
      <c r="J26" s="7">
        <v>199.66666666666666</v>
      </c>
      <c r="K26">
        <v>5</v>
      </c>
      <c r="L26">
        <v>196</v>
      </c>
      <c r="M26">
        <v>63</v>
      </c>
      <c r="N26">
        <v>30</v>
      </c>
      <c r="O26">
        <v>7</v>
      </c>
      <c r="P26">
        <v>23</v>
      </c>
      <c r="Q26">
        <v>83</v>
      </c>
      <c r="R26">
        <v>82</v>
      </c>
      <c r="S26" s="3">
        <f t="shared" si="5"/>
        <v>1.1318864774624375</v>
      </c>
      <c r="T26" s="3">
        <f t="shared" si="6"/>
        <v>2.8397328881469117</v>
      </c>
    </row>
    <row r="27" spans="1:20" ht="13.5">
      <c r="A27" s="1" t="s">
        <v>51</v>
      </c>
      <c r="B27" t="s">
        <v>165</v>
      </c>
      <c r="C27">
        <v>29</v>
      </c>
      <c r="D27" s="3">
        <f t="shared" si="3"/>
        <v>3.743068391866913</v>
      </c>
      <c r="E27">
        <v>10</v>
      </c>
      <c r="F27">
        <v>10</v>
      </c>
      <c r="G27">
        <v>0</v>
      </c>
      <c r="H27">
        <v>0</v>
      </c>
      <c r="I27" s="2">
        <f t="shared" si="4"/>
        <v>0.5</v>
      </c>
      <c r="J27" s="7">
        <v>180.33333333333334</v>
      </c>
      <c r="K27">
        <v>1</v>
      </c>
      <c r="L27">
        <v>170</v>
      </c>
      <c r="M27">
        <v>123</v>
      </c>
      <c r="N27">
        <v>54</v>
      </c>
      <c r="O27">
        <v>9</v>
      </c>
      <c r="P27">
        <v>16</v>
      </c>
      <c r="Q27">
        <v>78</v>
      </c>
      <c r="R27">
        <v>75</v>
      </c>
      <c r="S27" s="3">
        <f t="shared" si="5"/>
        <v>1.2421441774491682</v>
      </c>
      <c r="T27" s="3">
        <f t="shared" si="6"/>
        <v>6.138632162661738</v>
      </c>
    </row>
    <row r="28" spans="1:20" ht="13.5">
      <c r="A28" s="1" t="s">
        <v>51</v>
      </c>
      <c r="B28" t="s">
        <v>189</v>
      </c>
      <c r="C28">
        <v>28</v>
      </c>
      <c r="D28" s="3">
        <f t="shared" si="3"/>
        <v>3.082452431289641</v>
      </c>
      <c r="E28">
        <v>10</v>
      </c>
      <c r="F28">
        <v>7</v>
      </c>
      <c r="G28">
        <v>0</v>
      </c>
      <c r="H28">
        <v>0</v>
      </c>
      <c r="I28" s="2">
        <f t="shared" si="4"/>
        <v>0.5882352941176471</v>
      </c>
      <c r="J28" s="7">
        <v>157.66666666666666</v>
      </c>
      <c r="K28">
        <v>3</v>
      </c>
      <c r="L28">
        <v>145</v>
      </c>
      <c r="M28">
        <v>79</v>
      </c>
      <c r="N28">
        <v>27</v>
      </c>
      <c r="O28">
        <v>2</v>
      </c>
      <c r="P28">
        <v>18</v>
      </c>
      <c r="Q28">
        <v>59</v>
      </c>
      <c r="R28">
        <v>54</v>
      </c>
      <c r="S28" s="3">
        <f t="shared" si="5"/>
        <v>1.090909090909091</v>
      </c>
      <c r="T28" s="3">
        <f t="shared" si="6"/>
        <v>4.509513742071881</v>
      </c>
    </row>
    <row r="29" spans="1:20" ht="13.5">
      <c r="A29" s="1" t="s">
        <v>51</v>
      </c>
      <c r="B29" t="s">
        <v>144</v>
      </c>
      <c r="C29">
        <v>27</v>
      </c>
      <c r="D29" s="3">
        <f t="shared" si="3"/>
        <v>6.154411764705882</v>
      </c>
      <c r="E29">
        <v>3</v>
      </c>
      <c r="F29">
        <v>9</v>
      </c>
      <c r="G29">
        <v>0</v>
      </c>
      <c r="H29">
        <v>0</v>
      </c>
      <c r="I29" s="2">
        <f t="shared" si="4"/>
        <v>0.25</v>
      </c>
      <c r="J29" s="7">
        <v>136</v>
      </c>
      <c r="K29">
        <v>1</v>
      </c>
      <c r="L29">
        <v>143</v>
      </c>
      <c r="M29">
        <v>37</v>
      </c>
      <c r="N29">
        <v>43</v>
      </c>
      <c r="O29">
        <v>5</v>
      </c>
      <c r="P29">
        <v>26</v>
      </c>
      <c r="Q29">
        <v>94</v>
      </c>
      <c r="R29">
        <v>93</v>
      </c>
      <c r="S29" s="3">
        <f t="shared" si="5"/>
        <v>1.3676470588235294</v>
      </c>
      <c r="T29" s="3">
        <f t="shared" si="6"/>
        <v>2.4485294117647056</v>
      </c>
    </row>
    <row r="30" spans="1:20" ht="13.5">
      <c r="A30" s="1" t="s">
        <v>52</v>
      </c>
      <c r="B30" t="s">
        <v>153</v>
      </c>
      <c r="C30">
        <v>39</v>
      </c>
      <c r="D30" s="3">
        <f t="shared" si="3"/>
        <v>3.9438202247191008</v>
      </c>
      <c r="E30">
        <v>4</v>
      </c>
      <c r="F30">
        <v>5</v>
      </c>
      <c r="G30">
        <v>1</v>
      </c>
      <c r="H30">
        <v>1</v>
      </c>
      <c r="I30" s="2">
        <f t="shared" si="4"/>
        <v>0.4444444444444444</v>
      </c>
      <c r="J30" s="7">
        <v>59.333333333333336</v>
      </c>
      <c r="K30">
        <v>0</v>
      </c>
      <c r="L30">
        <v>64</v>
      </c>
      <c r="M30">
        <v>34</v>
      </c>
      <c r="N30">
        <v>15</v>
      </c>
      <c r="O30">
        <v>1</v>
      </c>
      <c r="P30">
        <v>10</v>
      </c>
      <c r="Q30">
        <v>29</v>
      </c>
      <c r="R30">
        <v>26</v>
      </c>
      <c r="S30" s="3">
        <f t="shared" si="5"/>
        <v>1.3314606741573034</v>
      </c>
      <c r="T30" s="3">
        <f t="shared" si="6"/>
        <v>5.157303370786517</v>
      </c>
    </row>
    <row r="31" spans="1:20" ht="13.5">
      <c r="A31" s="1" t="s">
        <v>52</v>
      </c>
      <c r="B31" t="s">
        <v>146</v>
      </c>
      <c r="C31">
        <v>35</v>
      </c>
      <c r="D31" s="3">
        <f t="shared" si="3"/>
        <v>5.236363636363636</v>
      </c>
      <c r="E31">
        <v>6</v>
      </c>
      <c r="F31">
        <v>1</v>
      </c>
      <c r="G31">
        <v>0</v>
      </c>
      <c r="H31">
        <v>3</v>
      </c>
      <c r="I31" s="2">
        <f t="shared" si="4"/>
        <v>0.8571428571428571</v>
      </c>
      <c r="J31" s="7">
        <v>55</v>
      </c>
      <c r="K31">
        <v>0</v>
      </c>
      <c r="L31">
        <v>60</v>
      </c>
      <c r="M31">
        <v>19</v>
      </c>
      <c r="N31">
        <v>18</v>
      </c>
      <c r="O31">
        <v>4</v>
      </c>
      <c r="P31">
        <v>14</v>
      </c>
      <c r="Q31">
        <v>32</v>
      </c>
      <c r="R31">
        <v>32</v>
      </c>
      <c r="S31" s="3">
        <f t="shared" si="5"/>
        <v>1.4181818181818182</v>
      </c>
      <c r="T31" s="3">
        <f t="shared" si="6"/>
        <v>3.1090909090909093</v>
      </c>
    </row>
    <row r="32" spans="1:20" ht="13.5">
      <c r="A32" s="1" t="s">
        <v>52</v>
      </c>
      <c r="B32" t="s">
        <v>149</v>
      </c>
      <c r="C32">
        <v>47</v>
      </c>
      <c r="D32" s="3">
        <f t="shared" si="3"/>
        <v>4.218749999999999</v>
      </c>
      <c r="E32">
        <v>5</v>
      </c>
      <c r="F32">
        <v>6</v>
      </c>
      <c r="G32">
        <v>0</v>
      </c>
      <c r="H32">
        <v>6</v>
      </c>
      <c r="I32" s="2">
        <f t="shared" si="4"/>
        <v>0.45454545454545453</v>
      </c>
      <c r="J32" s="7">
        <v>74.66666666666667</v>
      </c>
      <c r="K32">
        <v>0</v>
      </c>
      <c r="L32">
        <v>72</v>
      </c>
      <c r="M32">
        <v>15</v>
      </c>
      <c r="N32">
        <v>22</v>
      </c>
      <c r="O32">
        <v>1</v>
      </c>
      <c r="P32">
        <v>12</v>
      </c>
      <c r="Q32">
        <v>37</v>
      </c>
      <c r="R32">
        <v>35</v>
      </c>
      <c r="S32" s="3">
        <f t="shared" si="5"/>
        <v>1.2589285714285714</v>
      </c>
      <c r="T32" s="3">
        <f t="shared" si="6"/>
        <v>1.8080357142857142</v>
      </c>
    </row>
    <row r="33" spans="1:20" ht="13.5">
      <c r="A33" s="1" t="s">
        <v>92</v>
      </c>
      <c r="B33" t="s">
        <v>201</v>
      </c>
      <c r="C33">
        <v>41</v>
      </c>
      <c r="D33" s="3">
        <f t="shared" si="3"/>
        <v>8.20945945945946</v>
      </c>
      <c r="E33">
        <v>5</v>
      </c>
      <c r="F33">
        <v>3</v>
      </c>
      <c r="G33">
        <v>2</v>
      </c>
      <c r="H33">
        <v>1</v>
      </c>
      <c r="I33" s="2">
        <f t="shared" si="4"/>
        <v>0.625</v>
      </c>
      <c r="J33" s="7">
        <v>49.333333333333336</v>
      </c>
      <c r="K33">
        <v>0</v>
      </c>
      <c r="L33">
        <v>72</v>
      </c>
      <c r="M33">
        <v>12</v>
      </c>
      <c r="N33">
        <v>19</v>
      </c>
      <c r="O33">
        <v>3</v>
      </c>
      <c r="P33">
        <v>10</v>
      </c>
      <c r="Q33">
        <v>48</v>
      </c>
      <c r="R33">
        <v>45</v>
      </c>
      <c r="S33" s="3">
        <f t="shared" si="5"/>
        <v>1.8445945945945945</v>
      </c>
      <c r="T33" s="3">
        <f t="shared" si="6"/>
        <v>2.189189189189189</v>
      </c>
    </row>
    <row r="34" spans="1:20" ht="13.5">
      <c r="A34" s="1" t="s">
        <v>60</v>
      </c>
      <c r="B34" t="s">
        <v>202</v>
      </c>
      <c r="C34">
        <v>33</v>
      </c>
      <c r="D34" s="3">
        <f t="shared" si="3"/>
        <v>4.369942196531793</v>
      </c>
      <c r="E34">
        <v>2</v>
      </c>
      <c r="F34">
        <v>2</v>
      </c>
      <c r="G34">
        <v>1</v>
      </c>
      <c r="H34">
        <v>4</v>
      </c>
      <c r="I34" s="2">
        <f t="shared" si="4"/>
        <v>0.5</v>
      </c>
      <c r="J34" s="7">
        <v>57.666666666666664</v>
      </c>
      <c r="K34">
        <v>0</v>
      </c>
      <c r="L34">
        <v>70</v>
      </c>
      <c r="M34">
        <v>24</v>
      </c>
      <c r="N34">
        <v>9</v>
      </c>
      <c r="O34">
        <v>0</v>
      </c>
      <c r="P34">
        <v>7</v>
      </c>
      <c r="Q34">
        <v>29</v>
      </c>
      <c r="R34">
        <v>28</v>
      </c>
      <c r="S34" s="3">
        <f t="shared" si="5"/>
        <v>1.369942196531792</v>
      </c>
      <c r="T34" s="3">
        <f t="shared" si="6"/>
        <v>3.7456647398843934</v>
      </c>
    </row>
    <row r="35" spans="1:20" ht="13.5">
      <c r="A35" s="1" t="s">
        <v>53</v>
      </c>
      <c r="B35" t="s">
        <v>152</v>
      </c>
      <c r="C35">
        <v>30</v>
      </c>
      <c r="D35" s="3">
        <f t="shared" si="3"/>
        <v>3.06</v>
      </c>
      <c r="E35">
        <v>3</v>
      </c>
      <c r="F35">
        <v>4</v>
      </c>
      <c r="G35">
        <v>1</v>
      </c>
      <c r="H35">
        <v>3</v>
      </c>
      <c r="I35" s="2">
        <f t="shared" si="4"/>
        <v>0.42857142857142855</v>
      </c>
      <c r="J35" s="7">
        <v>50</v>
      </c>
      <c r="K35">
        <v>0</v>
      </c>
      <c r="L35">
        <v>43</v>
      </c>
      <c r="M35">
        <v>20</v>
      </c>
      <c r="N35">
        <v>15</v>
      </c>
      <c r="O35">
        <v>1</v>
      </c>
      <c r="P35">
        <v>6</v>
      </c>
      <c r="Q35">
        <v>19</v>
      </c>
      <c r="R35">
        <v>17</v>
      </c>
      <c r="S35" s="3">
        <f t="shared" si="5"/>
        <v>1.16</v>
      </c>
      <c r="T35" s="3">
        <f t="shared" si="6"/>
        <v>3.6</v>
      </c>
    </row>
    <row r="36" spans="1:20" ht="13.5">
      <c r="A36" s="1" t="s">
        <v>54</v>
      </c>
      <c r="B36" t="s">
        <v>178</v>
      </c>
      <c r="C36">
        <v>46</v>
      </c>
      <c r="D36" s="3">
        <f t="shared" si="3"/>
        <v>3.640449438202247</v>
      </c>
      <c r="E36">
        <v>6</v>
      </c>
      <c r="F36">
        <v>4</v>
      </c>
      <c r="G36">
        <v>28</v>
      </c>
      <c r="H36">
        <v>5</v>
      </c>
      <c r="I36" s="2">
        <f t="shared" si="4"/>
        <v>0.6</v>
      </c>
      <c r="J36" s="7">
        <v>59.333333333333336</v>
      </c>
      <c r="K36">
        <v>0</v>
      </c>
      <c r="L36">
        <v>55</v>
      </c>
      <c r="M36">
        <v>30</v>
      </c>
      <c r="N36">
        <v>12</v>
      </c>
      <c r="O36">
        <v>3</v>
      </c>
      <c r="P36">
        <v>7</v>
      </c>
      <c r="Q36">
        <v>24</v>
      </c>
      <c r="R36">
        <v>24</v>
      </c>
      <c r="S36" s="3">
        <f t="shared" si="5"/>
        <v>1.1292134831460674</v>
      </c>
      <c r="T36" s="3">
        <f t="shared" si="6"/>
        <v>4.550561797752809</v>
      </c>
    </row>
    <row r="37" spans="1:20" ht="13.5">
      <c r="A37" s="1" t="s">
        <v>50</v>
      </c>
      <c r="B37" t="s">
        <v>198</v>
      </c>
      <c r="C37" s="14" t="s">
        <v>59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3.5">
      <c r="A38" s="1" t="s">
        <v>50</v>
      </c>
      <c r="B38" t="s">
        <v>147</v>
      </c>
      <c r="C38" s="14" t="s">
        <v>59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3.5">
      <c r="A39" s="1" t="s">
        <v>50</v>
      </c>
      <c r="B39" t="s">
        <v>168</v>
      </c>
      <c r="C39" s="14" t="s">
        <v>59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3.5">
      <c r="A40" s="1" t="s">
        <v>50</v>
      </c>
      <c r="B40" t="s">
        <v>139</v>
      </c>
      <c r="C40" s="14" t="s">
        <v>59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</sheetData>
  <mergeCells count="8">
    <mergeCell ref="C18:R18"/>
    <mergeCell ref="C19:R19"/>
    <mergeCell ref="C20:R20"/>
    <mergeCell ref="C37:T37"/>
    <mergeCell ref="C40:T40"/>
    <mergeCell ref="C38:T38"/>
    <mergeCell ref="C39:T39"/>
    <mergeCell ref="C21:R2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7">
      <selection activeCell="C37" sqref="C37:T37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7.00390625" style="0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34</v>
      </c>
    </row>
    <row r="2" spans="1:18" ht="13.5">
      <c r="A2">
        <v>1</v>
      </c>
      <c r="B2" t="s">
        <v>119</v>
      </c>
      <c r="C2">
        <v>144</v>
      </c>
      <c r="D2" s="2">
        <f aca="true" t="shared" si="0" ref="D2:D20">F2/E2</f>
        <v>0.2773279352226721</v>
      </c>
      <c r="E2">
        <v>494</v>
      </c>
      <c r="F2">
        <v>137</v>
      </c>
      <c r="G2">
        <v>4</v>
      </c>
      <c r="H2">
        <v>45</v>
      </c>
      <c r="I2" s="2">
        <f aca="true" t="shared" si="1" ref="I2:I20">(F2+J2)/(E2+J2+M2)</f>
        <v>0.3413284132841328</v>
      </c>
      <c r="J2">
        <v>48</v>
      </c>
      <c r="K2">
        <v>32</v>
      </c>
      <c r="L2">
        <v>0</v>
      </c>
      <c r="M2">
        <v>0</v>
      </c>
      <c r="N2">
        <v>17</v>
      </c>
      <c r="O2">
        <v>5</v>
      </c>
      <c r="P2" s="2">
        <v>0.262</v>
      </c>
      <c r="Q2" s="2">
        <v>0.413</v>
      </c>
      <c r="R2" s="2">
        <f aca="true" t="shared" si="2" ref="R2:R20">I2+Q2</f>
        <v>0.7543284132841328</v>
      </c>
    </row>
    <row r="3" spans="1:18" ht="13.5">
      <c r="A3">
        <v>2</v>
      </c>
      <c r="B3" t="s">
        <v>193</v>
      </c>
      <c r="C3">
        <v>144</v>
      </c>
      <c r="D3" s="2">
        <f t="shared" si="0"/>
        <v>0.285958904109589</v>
      </c>
      <c r="E3">
        <v>584</v>
      </c>
      <c r="F3">
        <v>167</v>
      </c>
      <c r="G3">
        <v>31</v>
      </c>
      <c r="H3">
        <v>110</v>
      </c>
      <c r="I3" s="2">
        <f t="shared" si="1"/>
        <v>0.36128048780487804</v>
      </c>
      <c r="J3">
        <v>70</v>
      </c>
      <c r="K3">
        <v>56</v>
      </c>
      <c r="L3">
        <v>0</v>
      </c>
      <c r="M3">
        <v>2</v>
      </c>
      <c r="N3">
        <v>14</v>
      </c>
      <c r="O3">
        <v>7</v>
      </c>
      <c r="P3" s="2">
        <v>0.336</v>
      </c>
      <c r="Q3" s="2">
        <v>0.538</v>
      </c>
      <c r="R3" s="2">
        <f t="shared" si="2"/>
        <v>0.8992804878048781</v>
      </c>
    </row>
    <row r="4" spans="1:18" ht="13.5">
      <c r="A4">
        <v>3</v>
      </c>
      <c r="B4" t="s">
        <v>155</v>
      </c>
      <c r="C4">
        <v>143</v>
      </c>
      <c r="D4" s="2">
        <f t="shared" si="0"/>
        <v>0.28836424957841483</v>
      </c>
      <c r="E4">
        <v>593</v>
      </c>
      <c r="F4">
        <v>171</v>
      </c>
      <c r="G4">
        <v>45</v>
      </c>
      <c r="H4">
        <v>138</v>
      </c>
      <c r="I4" s="2">
        <f t="shared" si="1"/>
        <v>0.33437990580847726</v>
      </c>
      <c r="J4">
        <v>42</v>
      </c>
      <c r="K4">
        <v>42</v>
      </c>
      <c r="L4">
        <v>0</v>
      </c>
      <c r="M4">
        <v>2</v>
      </c>
      <c r="N4">
        <v>0</v>
      </c>
      <c r="O4">
        <v>2</v>
      </c>
      <c r="P4" s="2">
        <v>0.321</v>
      </c>
      <c r="Q4" s="2">
        <v>0.6</v>
      </c>
      <c r="R4" s="2">
        <f t="shared" si="2"/>
        <v>0.9343799058084772</v>
      </c>
    </row>
    <row r="5" spans="1:18" ht="13.5">
      <c r="A5">
        <v>4</v>
      </c>
      <c r="B5" t="s">
        <v>122</v>
      </c>
      <c r="C5">
        <v>144</v>
      </c>
      <c r="D5" s="2">
        <f t="shared" si="0"/>
        <v>0.2910958904109589</v>
      </c>
      <c r="E5">
        <v>584</v>
      </c>
      <c r="F5">
        <v>170</v>
      </c>
      <c r="G5">
        <v>32</v>
      </c>
      <c r="H5">
        <v>114</v>
      </c>
      <c r="I5" s="2">
        <f t="shared" si="1"/>
        <v>0.34022257551669316</v>
      </c>
      <c r="J5">
        <v>44</v>
      </c>
      <c r="K5">
        <v>75</v>
      </c>
      <c r="L5">
        <v>0</v>
      </c>
      <c r="M5">
        <v>1</v>
      </c>
      <c r="N5">
        <v>1</v>
      </c>
      <c r="O5">
        <v>3</v>
      </c>
      <c r="P5" s="2">
        <v>0.351</v>
      </c>
      <c r="Q5" s="2">
        <v>0.527</v>
      </c>
      <c r="R5" s="2">
        <f t="shared" si="2"/>
        <v>0.8672225755166931</v>
      </c>
    </row>
    <row r="6" spans="1:18" ht="13.5">
      <c r="A6">
        <v>5</v>
      </c>
      <c r="B6" t="s">
        <v>129</v>
      </c>
      <c r="C6">
        <v>142</v>
      </c>
      <c r="D6" s="2">
        <f t="shared" si="0"/>
        <v>0.25277161862527714</v>
      </c>
      <c r="E6">
        <v>451</v>
      </c>
      <c r="F6">
        <v>114</v>
      </c>
      <c r="G6">
        <v>7</v>
      </c>
      <c r="H6">
        <v>35</v>
      </c>
      <c r="I6" s="2">
        <f t="shared" si="1"/>
        <v>0.2920168067226891</v>
      </c>
      <c r="J6">
        <v>25</v>
      </c>
      <c r="K6">
        <v>69</v>
      </c>
      <c r="L6">
        <v>0</v>
      </c>
      <c r="M6">
        <v>0</v>
      </c>
      <c r="N6">
        <v>5</v>
      </c>
      <c r="O6">
        <v>7</v>
      </c>
      <c r="P6" s="2">
        <v>0.25</v>
      </c>
      <c r="Q6" s="2">
        <v>0.328</v>
      </c>
      <c r="R6" s="2">
        <f t="shared" si="2"/>
        <v>0.6200168067226891</v>
      </c>
    </row>
    <row r="7" spans="1:18" ht="13.5">
      <c r="A7">
        <v>6</v>
      </c>
      <c r="B7" t="s">
        <v>171</v>
      </c>
      <c r="C7">
        <v>139</v>
      </c>
      <c r="D7" s="2">
        <f t="shared" si="0"/>
        <v>0.2129032258064516</v>
      </c>
      <c r="E7">
        <v>465</v>
      </c>
      <c r="F7">
        <v>99</v>
      </c>
      <c r="G7">
        <v>7</v>
      </c>
      <c r="H7">
        <v>40</v>
      </c>
      <c r="I7" s="2">
        <f t="shared" si="1"/>
        <v>0.2606060606060606</v>
      </c>
      <c r="J7">
        <v>30</v>
      </c>
      <c r="K7">
        <v>80</v>
      </c>
      <c r="L7">
        <v>11</v>
      </c>
      <c r="M7">
        <v>0</v>
      </c>
      <c r="N7">
        <v>0</v>
      </c>
      <c r="O7">
        <v>1</v>
      </c>
      <c r="P7" s="2">
        <v>0.255</v>
      </c>
      <c r="Q7" s="2">
        <v>0.295</v>
      </c>
      <c r="R7" s="2">
        <f t="shared" si="2"/>
        <v>0.5556060606060607</v>
      </c>
    </row>
    <row r="8" spans="1:18" ht="13.5">
      <c r="A8">
        <v>7</v>
      </c>
      <c r="B8" t="s">
        <v>124</v>
      </c>
      <c r="C8">
        <v>144</v>
      </c>
      <c r="D8" s="2">
        <f t="shared" si="0"/>
        <v>0.29</v>
      </c>
      <c r="E8">
        <v>400</v>
      </c>
      <c r="F8">
        <v>116</v>
      </c>
      <c r="G8">
        <v>4</v>
      </c>
      <c r="H8">
        <v>36</v>
      </c>
      <c r="I8" s="2">
        <f t="shared" si="1"/>
        <v>0.3522727272727273</v>
      </c>
      <c r="J8">
        <v>39</v>
      </c>
      <c r="K8">
        <v>31</v>
      </c>
      <c r="L8">
        <v>0</v>
      </c>
      <c r="M8">
        <v>1</v>
      </c>
      <c r="N8">
        <v>35</v>
      </c>
      <c r="O8">
        <v>8</v>
      </c>
      <c r="P8" s="2">
        <v>0.236</v>
      </c>
      <c r="Q8" s="2">
        <v>0.398</v>
      </c>
      <c r="R8" s="2">
        <f t="shared" si="2"/>
        <v>0.7502727272727273</v>
      </c>
    </row>
    <row r="9" spans="1:18" ht="13.5">
      <c r="A9">
        <v>8</v>
      </c>
      <c r="B9" t="s">
        <v>180</v>
      </c>
      <c r="C9">
        <v>144</v>
      </c>
      <c r="D9" s="2">
        <f t="shared" si="0"/>
        <v>0.2526041666666667</v>
      </c>
      <c r="E9">
        <v>384</v>
      </c>
      <c r="F9">
        <v>97</v>
      </c>
      <c r="G9">
        <v>5</v>
      </c>
      <c r="H9">
        <v>38</v>
      </c>
      <c r="I9" s="2">
        <f t="shared" si="1"/>
        <v>0.3247058823529412</v>
      </c>
      <c r="J9">
        <v>41</v>
      </c>
      <c r="K9">
        <v>51</v>
      </c>
      <c r="L9">
        <v>4</v>
      </c>
      <c r="M9">
        <v>0</v>
      </c>
      <c r="N9">
        <v>5</v>
      </c>
      <c r="O9">
        <v>3</v>
      </c>
      <c r="P9" s="2">
        <v>0.27</v>
      </c>
      <c r="Q9" s="2">
        <v>0.359</v>
      </c>
      <c r="R9" s="2">
        <f t="shared" si="2"/>
        <v>0.6837058823529412</v>
      </c>
    </row>
    <row r="10" spans="1:18" ht="13.5">
      <c r="A10" s="1">
        <v>9</v>
      </c>
      <c r="B10" t="s">
        <v>191</v>
      </c>
      <c r="C10">
        <v>143</v>
      </c>
      <c r="D10" s="2">
        <f t="shared" si="0"/>
        <v>0.29620253164556964</v>
      </c>
      <c r="E10">
        <v>395</v>
      </c>
      <c r="F10">
        <v>117</v>
      </c>
      <c r="G10">
        <v>2</v>
      </c>
      <c r="H10">
        <v>56</v>
      </c>
      <c r="I10" s="2">
        <f t="shared" si="1"/>
        <v>0.3333333333333333</v>
      </c>
      <c r="J10">
        <v>22</v>
      </c>
      <c r="K10">
        <v>30</v>
      </c>
      <c r="L10">
        <v>9</v>
      </c>
      <c r="M10">
        <v>0</v>
      </c>
      <c r="N10">
        <v>24</v>
      </c>
      <c r="O10">
        <v>2</v>
      </c>
      <c r="P10" s="2">
        <v>0.301</v>
      </c>
      <c r="Q10" s="2">
        <v>0.438</v>
      </c>
      <c r="R10" s="2">
        <f t="shared" si="2"/>
        <v>0.7713333333333333</v>
      </c>
    </row>
    <row r="11" spans="1:18" ht="13.5">
      <c r="A11" s="1" t="s">
        <v>1</v>
      </c>
      <c r="B11" t="s">
        <v>135</v>
      </c>
      <c r="C11">
        <v>2</v>
      </c>
      <c r="D11" s="2">
        <f t="shared" si="0"/>
        <v>0</v>
      </c>
      <c r="E11">
        <v>2</v>
      </c>
      <c r="F11">
        <v>0</v>
      </c>
      <c r="G11">
        <v>0</v>
      </c>
      <c r="H11">
        <v>0</v>
      </c>
      <c r="I11" s="2">
        <f t="shared" si="1"/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 s="2">
        <v>0</v>
      </c>
      <c r="Q11" s="2">
        <v>0</v>
      </c>
      <c r="R11" s="2">
        <f t="shared" si="2"/>
        <v>0</v>
      </c>
    </row>
    <row r="12" spans="1:18" ht="13.5">
      <c r="A12" s="1" t="s">
        <v>1</v>
      </c>
      <c r="B12" t="s">
        <v>132</v>
      </c>
      <c r="C12">
        <v>80</v>
      </c>
      <c r="D12" s="2">
        <f t="shared" si="0"/>
        <v>0.2631578947368421</v>
      </c>
      <c r="E12">
        <v>76</v>
      </c>
      <c r="F12">
        <v>20</v>
      </c>
      <c r="G12">
        <v>0</v>
      </c>
      <c r="H12">
        <v>9</v>
      </c>
      <c r="I12" s="2">
        <f t="shared" si="1"/>
        <v>0.3488372093023256</v>
      </c>
      <c r="J12">
        <v>10</v>
      </c>
      <c r="K12">
        <v>17</v>
      </c>
      <c r="L12">
        <v>3</v>
      </c>
      <c r="M12">
        <v>0</v>
      </c>
      <c r="N12">
        <v>0</v>
      </c>
      <c r="O12">
        <v>1</v>
      </c>
      <c r="P12" s="2">
        <v>0.4</v>
      </c>
      <c r="Q12" s="2">
        <v>0.342</v>
      </c>
      <c r="R12" s="2">
        <f t="shared" si="2"/>
        <v>0.6908372093023256</v>
      </c>
    </row>
    <row r="13" spans="1:18" ht="13.5">
      <c r="A13" s="1" t="s">
        <v>1</v>
      </c>
      <c r="B13" t="s">
        <v>159</v>
      </c>
      <c r="C13">
        <v>56</v>
      </c>
      <c r="D13" s="2">
        <f t="shared" si="0"/>
        <v>0.23076923076923078</v>
      </c>
      <c r="E13">
        <v>39</v>
      </c>
      <c r="F13">
        <v>9</v>
      </c>
      <c r="G13">
        <v>0</v>
      </c>
      <c r="H13">
        <v>5</v>
      </c>
      <c r="I13" s="2">
        <f t="shared" si="1"/>
        <v>0.23076923076923078</v>
      </c>
      <c r="J13">
        <v>0</v>
      </c>
      <c r="K13">
        <v>4</v>
      </c>
      <c r="L13">
        <v>1</v>
      </c>
      <c r="M13">
        <v>0</v>
      </c>
      <c r="N13">
        <v>0</v>
      </c>
      <c r="O13">
        <v>3</v>
      </c>
      <c r="P13" s="2">
        <v>0.4</v>
      </c>
      <c r="Q13" s="2">
        <v>0.333</v>
      </c>
      <c r="R13" s="2">
        <f t="shared" si="2"/>
        <v>0.5637692307692308</v>
      </c>
    </row>
    <row r="14" spans="1:18" ht="13.5">
      <c r="A14" s="1" t="s">
        <v>1</v>
      </c>
      <c r="B14" t="s">
        <v>131</v>
      </c>
      <c r="C14">
        <v>119</v>
      </c>
      <c r="D14" s="2">
        <f t="shared" si="0"/>
        <v>0.1902439024390244</v>
      </c>
      <c r="E14">
        <v>205</v>
      </c>
      <c r="F14">
        <v>39</v>
      </c>
      <c r="G14">
        <v>2</v>
      </c>
      <c r="H14">
        <v>7</v>
      </c>
      <c r="I14" s="2">
        <f t="shared" si="1"/>
        <v>0.24434389140271492</v>
      </c>
      <c r="J14">
        <v>15</v>
      </c>
      <c r="K14">
        <v>23</v>
      </c>
      <c r="L14">
        <v>6</v>
      </c>
      <c r="M14">
        <v>1</v>
      </c>
      <c r="N14">
        <v>1</v>
      </c>
      <c r="O14">
        <v>2</v>
      </c>
      <c r="P14" s="2">
        <v>0.143</v>
      </c>
      <c r="Q14" s="2">
        <v>0.273</v>
      </c>
      <c r="R14" s="2">
        <f t="shared" si="2"/>
        <v>0.517343891402715</v>
      </c>
    </row>
    <row r="15" spans="1:18" ht="13.5">
      <c r="A15" s="1" t="s">
        <v>1</v>
      </c>
      <c r="B15" t="s">
        <v>169</v>
      </c>
      <c r="C15">
        <v>106</v>
      </c>
      <c r="D15" s="2">
        <f t="shared" si="0"/>
        <v>0.2661290322580645</v>
      </c>
      <c r="E15">
        <v>124</v>
      </c>
      <c r="F15">
        <v>33</v>
      </c>
      <c r="G15">
        <v>2</v>
      </c>
      <c r="H15">
        <v>14</v>
      </c>
      <c r="I15" s="2">
        <f t="shared" si="1"/>
        <v>0.2890625</v>
      </c>
      <c r="J15">
        <v>4</v>
      </c>
      <c r="K15">
        <v>11</v>
      </c>
      <c r="L15">
        <v>4</v>
      </c>
      <c r="M15">
        <v>0</v>
      </c>
      <c r="N15">
        <v>3</v>
      </c>
      <c r="O15">
        <v>0</v>
      </c>
      <c r="P15" s="2">
        <v>0.282</v>
      </c>
      <c r="Q15" s="2">
        <v>0.379</v>
      </c>
      <c r="R15" s="2">
        <f t="shared" si="2"/>
        <v>0.6680625</v>
      </c>
    </row>
    <row r="16" spans="1:18" ht="13.5">
      <c r="A16" s="1" t="s">
        <v>1</v>
      </c>
      <c r="B16" t="s">
        <v>136</v>
      </c>
      <c r="C16">
        <v>60</v>
      </c>
      <c r="D16" s="2">
        <f t="shared" si="0"/>
        <v>0.20408163265306123</v>
      </c>
      <c r="E16">
        <v>49</v>
      </c>
      <c r="F16">
        <v>10</v>
      </c>
      <c r="G16">
        <v>0</v>
      </c>
      <c r="H16">
        <v>4</v>
      </c>
      <c r="I16" s="2">
        <f t="shared" si="1"/>
        <v>0.25</v>
      </c>
      <c r="J16">
        <v>3</v>
      </c>
      <c r="K16">
        <v>7</v>
      </c>
      <c r="L16">
        <v>0</v>
      </c>
      <c r="M16">
        <v>0</v>
      </c>
      <c r="N16">
        <v>2</v>
      </c>
      <c r="O16">
        <v>2</v>
      </c>
      <c r="P16" s="2">
        <v>0.273</v>
      </c>
      <c r="Q16" s="2">
        <v>0.245</v>
      </c>
      <c r="R16" s="2">
        <f t="shared" si="2"/>
        <v>0.495</v>
      </c>
    </row>
    <row r="17" spans="1:18" ht="13.5">
      <c r="A17" s="1" t="s">
        <v>1</v>
      </c>
      <c r="B17" t="s">
        <v>138</v>
      </c>
      <c r="C17">
        <v>58</v>
      </c>
      <c r="D17" s="2">
        <f t="shared" si="0"/>
        <v>0.24691358024691357</v>
      </c>
      <c r="E17">
        <v>81</v>
      </c>
      <c r="F17">
        <v>20</v>
      </c>
      <c r="G17">
        <v>0</v>
      </c>
      <c r="H17">
        <v>7</v>
      </c>
      <c r="I17" s="2">
        <f t="shared" si="1"/>
        <v>0.26506024096385544</v>
      </c>
      <c r="J17">
        <v>2</v>
      </c>
      <c r="K17">
        <v>5</v>
      </c>
      <c r="L17">
        <v>2</v>
      </c>
      <c r="M17">
        <v>0</v>
      </c>
      <c r="N17">
        <v>1</v>
      </c>
      <c r="O17">
        <v>4</v>
      </c>
      <c r="P17" s="2">
        <v>0.25</v>
      </c>
      <c r="Q17" s="2">
        <v>0.296</v>
      </c>
      <c r="R17" s="2">
        <f t="shared" si="2"/>
        <v>0.5610602409638554</v>
      </c>
    </row>
    <row r="18" spans="1:18" ht="13.5">
      <c r="A18" s="1" t="s">
        <v>50</v>
      </c>
      <c r="B18" t="s">
        <v>127</v>
      </c>
      <c r="C18" s="14" t="s">
        <v>58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3.5">
      <c r="A19" s="1" t="s">
        <v>50</v>
      </c>
      <c r="B19" t="s">
        <v>181</v>
      </c>
      <c r="C19">
        <v>88</v>
      </c>
      <c r="D19" s="2">
        <f t="shared" si="0"/>
        <v>0.27184466019417475</v>
      </c>
      <c r="E19">
        <v>103</v>
      </c>
      <c r="F19">
        <v>28</v>
      </c>
      <c r="G19">
        <v>1</v>
      </c>
      <c r="H19">
        <v>10</v>
      </c>
      <c r="I19" s="2">
        <f t="shared" si="1"/>
        <v>0.2830188679245283</v>
      </c>
      <c r="J19">
        <v>2</v>
      </c>
      <c r="K19">
        <v>20</v>
      </c>
      <c r="L19">
        <v>1</v>
      </c>
      <c r="M19">
        <v>1</v>
      </c>
      <c r="N19">
        <v>0</v>
      </c>
      <c r="O19">
        <v>1</v>
      </c>
      <c r="P19" s="2">
        <v>0.37</v>
      </c>
      <c r="Q19" s="2">
        <v>0.359</v>
      </c>
      <c r="R19" s="2">
        <f t="shared" si="2"/>
        <v>0.6420188679245282</v>
      </c>
    </row>
    <row r="20" spans="1:18" ht="13.5">
      <c r="A20" s="1" t="s">
        <v>50</v>
      </c>
      <c r="B20" t="s">
        <v>158</v>
      </c>
      <c r="C20">
        <v>2</v>
      </c>
      <c r="D20" s="2">
        <f t="shared" si="0"/>
        <v>0</v>
      </c>
      <c r="E20">
        <v>2</v>
      </c>
      <c r="F20">
        <v>0</v>
      </c>
      <c r="G20">
        <v>0</v>
      </c>
      <c r="H20">
        <v>0</v>
      </c>
      <c r="I20" s="2">
        <f t="shared" si="1"/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 s="2">
        <v>0</v>
      </c>
      <c r="Q20" s="2">
        <v>0</v>
      </c>
      <c r="R20" s="2">
        <f t="shared" si="2"/>
        <v>0</v>
      </c>
    </row>
    <row r="21" spans="1:18" ht="13.5">
      <c r="A21" s="1" t="s">
        <v>50</v>
      </c>
      <c r="B21" t="s">
        <v>194</v>
      </c>
      <c r="C21" s="14" t="s">
        <v>58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48</v>
      </c>
      <c r="T24" t="s">
        <v>49</v>
      </c>
    </row>
    <row r="25" spans="1:20" ht="13.5">
      <c r="A25" s="1" t="s">
        <v>51</v>
      </c>
      <c r="B25" t="s">
        <v>197</v>
      </c>
      <c r="C25">
        <v>29</v>
      </c>
      <c r="D25" s="3">
        <f aca="true" t="shared" si="3" ref="D25:D40">R25/J25*9</f>
        <v>2.9189189189189193</v>
      </c>
      <c r="E25">
        <v>15</v>
      </c>
      <c r="F25">
        <v>5</v>
      </c>
      <c r="G25">
        <v>0</v>
      </c>
      <c r="H25">
        <v>0</v>
      </c>
      <c r="I25" s="2">
        <f aca="true" t="shared" si="4" ref="I25:I40">E25/(E25+F25)</f>
        <v>0.75</v>
      </c>
      <c r="J25" s="7">
        <v>185</v>
      </c>
      <c r="K25">
        <v>6</v>
      </c>
      <c r="L25">
        <v>153</v>
      </c>
      <c r="M25">
        <v>59</v>
      </c>
      <c r="N25">
        <v>41</v>
      </c>
      <c r="O25">
        <v>8</v>
      </c>
      <c r="P25">
        <v>14</v>
      </c>
      <c r="Q25">
        <v>61</v>
      </c>
      <c r="R25">
        <v>60</v>
      </c>
      <c r="S25" s="3">
        <f aca="true" t="shared" si="5" ref="S25:S40">(L25+N25)/J25</f>
        <v>1.0486486486486486</v>
      </c>
      <c r="T25" s="3">
        <f aca="true" t="shared" si="6" ref="T25:T40">M25/J25*9</f>
        <v>2.8702702702702703</v>
      </c>
    </row>
    <row r="26" spans="1:20" ht="13.5">
      <c r="A26" s="1" t="s">
        <v>51</v>
      </c>
      <c r="B26" t="s">
        <v>140</v>
      </c>
      <c r="C26">
        <v>29</v>
      </c>
      <c r="D26" s="3">
        <f t="shared" si="3"/>
        <v>4.6022727272727275</v>
      </c>
      <c r="E26">
        <v>8</v>
      </c>
      <c r="F26">
        <v>11</v>
      </c>
      <c r="G26">
        <v>0</v>
      </c>
      <c r="H26">
        <v>0</v>
      </c>
      <c r="I26" s="2">
        <f t="shared" si="4"/>
        <v>0.42105263157894735</v>
      </c>
      <c r="J26" s="7">
        <v>176</v>
      </c>
      <c r="K26">
        <v>2</v>
      </c>
      <c r="L26">
        <v>173</v>
      </c>
      <c r="M26">
        <v>124</v>
      </c>
      <c r="N26">
        <v>41</v>
      </c>
      <c r="O26">
        <v>8</v>
      </c>
      <c r="P26">
        <v>24</v>
      </c>
      <c r="Q26">
        <v>90</v>
      </c>
      <c r="R26">
        <v>90</v>
      </c>
      <c r="S26" s="3">
        <f t="shared" si="5"/>
        <v>1.2159090909090908</v>
      </c>
      <c r="T26" s="3">
        <f t="shared" si="6"/>
        <v>6.340909090909092</v>
      </c>
    </row>
    <row r="27" spans="1:20" ht="13.5">
      <c r="A27" s="1" t="s">
        <v>51</v>
      </c>
      <c r="B27" t="s">
        <v>142</v>
      </c>
      <c r="C27">
        <v>28</v>
      </c>
      <c r="D27" s="3">
        <f t="shared" si="3"/>
        <v>4.400881057268722</v>
      </c>
      <c r="E27">
        <v>8</v>
      </c>
      <c r="F27">
        <v>13</v>
      </c>
      <c r="G27">
        <v>0</v>
      </c>
      <c r="H27">
        <v>0</v>
      </c>
      <c r="I27" s="2">
        <f t="shared" si="4"/>
        <v>0.38095238095238093</v>
      </c>
      <c r="J27" s="7">
        <v>151.33333333333334</v>
      </c>
      <c r="K27">
        <v>3</v>
      </c>
      <c r="L27">
        <v>151</v>
      </c>
      <c r="M27">
        <v>93</v>
      </c>
      <c r="N27">
        <v>48</v>
      </c>
      <c r="O27">
        <v>11</v>
      </c>
      <c r="P27">
        <v>11</v>
      </c>
      <c r="Q27">
        <v>76</v>
      </c>
      <c r="R27">
        <v>74</v>
      </c>
      <c r="S27" s="3">
        <f t="shared" si="5"/>
        <v>1.3149779735682818</v>
      </c>
      <c r="T27" s="3">
        <f t="shared" si="6"/>
        <v>5.530837004405287</v>
      </c>
    </row>
    <row r="28" spans="1:20" ht="13.5">
      <c r="A28" s="1" t="s">
        <v>51</v>
      </c>
      <c r="B28" t="s">
        <v>144</v>
      </c>
      <c r="C28">
        <v>1</v>
      </c>
      <c r="D28" s="3">
        <f t="shared" si="3"/>
        <v>13.5</v>
      </c>
      <c r="E28">
        <v>0</v>
      </c>
      <c r="F28">
        <v>1</v>
      </c>
      <c r="G28">
        <v>0</v>
      </c>
      <c r="H28">
        <v>0</v>
      </c>
      <c r="I28" s="2">
        <f t="shared" si="4"/>
        <v>0</v>
      </c>
      <c r="J28" s="7">
        <v>4</v>
      </c>
      <c r="K28">
        <v>0</v>
      </c>
      <c r="L28">
        <v>6</v>
      </c>
      <c r="M28">
        <v>3</v>
      </c>
      <c r="N28">
        <v>2</v>
      </c>
      <c r="O28">
        <v>1</v>
      </c>
      <c r="P28">
        <v>1</v>
      </c>
      <c r="Q28">
        <v>6</v>
      </c>
      <c r="R28">
        <v>6</v>
      </c>
      <c r="S28" s="3">
        <f t="shared" si="5"/>
        <v>2</v>
      </c>
      <c r="T28" s="3">
        <f t="shared" si="6"/>
        <v>6.75</v>
      </c>
    </row>
    <row r="29" spans="1:20" ht="13.5">
      <c r="A29" s="1" t="s">
        <v>51</v>
      </c>
      <c r="B29" t="s">
        <v>143</v>
      </c>
      <c r="C29">
        <v>7</v>
      </c>
      <c r="D29" s="3">
        <f t="shared" si="3"/>
        <v>3.456</v>
      </c>
      <c r="E29">
        <v>4</v>
      </c>
      <c r="F29">
        <v>2</v>
      </c>
      <c r="G29">
        <v>0</v>
      </c>
      <c r="H29">
        <v>0</v>
      </c>
      <c r="I29" s="2">
        <f t="shared" si="4"/>
        <v>0.6666666666666666</v>
      </c>
      <c r="J29" s="7">
        <v>41.666666666666664</v>
      </c>
      <c r="K29">
        <v>1</v>
      </c>
      <c r="L29">
        <v>35</v>
      </c>
      <c r="M29">
        <v>16</v>
      </c>
      <c r="N29">
        <v>11</v>
      </c>
      <c r="O29">
        <v>1</v>
      </c>
      <c r="P29">
        <v>8</v>
      </c>
      <c r="Q29">
        <v>16</v>
      </c>
      <c r="R29">
        <v>16</v>
      </c>
      <c r="S29" s="3">
        <f t="shared" si="5"/>
        <v>1.104</v>
      </c>
      <c r="T29" s="3">
        <f t="shared" si="6"/>
        <v>3.456</v>
      </c>
    </row>
    <row r="30" spans="1:20" ht="13.5">
      <c r="A30" s="1" t="s">
        <v>51</v>
      </c>
      <c r="B30" t="s">
        <v>149</v>
      </c>
      <c r="C30">
        <v>34</v>
      </c>
      <c r="D30" s="3">
        <f t="shared" si="3"/>
        <v>5.03804347826087</v>
      </c>
      <c r="E30">
        <v>9</v>
      </c>
      <c r="F30">
        <v>12</v>
      </c>
      <c r="G30">
        <v>0</v>
      </c>
      <c r="H30">
        <v>0</v>
      </c>
      <c r="I30" s="2">
        <f t="shared" si="4"/>
        <v>0.42857142857142855</v>
      </c>
      <c r="J30" s="7">
        <v>184</v>
      </c>
      <c r="K30">
        <v>1</v>
      </c>
      <c r="L30">
        <v>205</v>
      </c>
      <c r="M30">
        <v>41</v>
      </c>
      <c r="N30">
        <v>40</v>
      </c>
      <c r="O30">
        <v>5</v>
      </c>
      <c r="P30">
        <v>32</v>
      </c>
      <c r="Q30">
        <v>104</v>
      </c>
      <c r="R30">
        <v>103</v>
      </c>
      <c r="S30" s="3">
        <f t="shared" si="5"/>
        <v>1.3315217391304348</v>
      </c>
      <c r="T30" s="3">
        <f t="shared" si="6"/>
        <v>2.0054347826086953</v>
      </c>
    </row>
    <row r="31" spans="1:20" ht="13.5">
      <c r="A31" s="1" t="s">
        <v>52</v>
      </c>
      <c r="B31" t="s">
        <v>202</v>
      </c>
      <c r="C31">
        <v>42</v>
      </c>
      <c r="D31" s="3">
        <f t="shared" si="3"/>
        <v>4.16205533596838</v>
      </c>
      <c r="E31">
        <v>2</v>
      </c>
      <c r="F31">
        <v>0</v>
      </c>
      <c r="G31">
        <v>0</v>
      </c>
      <c r="H31">
        <v>5</v>
      </c>
      <c r="I31" s="2">
        <f t="shared" si="4"/>
        <v>1</v>
      </c>
      <c r="J31" s="7">
        <v>84.33333333333333</v>
      </c>
      <c r="K31">
        <v>0</v>
      </c>
      <c r="L31">
        <v>93</v>
      </c>
      <c r="M31">
        <v>29</v>
      </c>
      <c r="N31">
        <v>11</v>
      </c>
      <c r="O31">
        <v>1</v>
      </c>
      <c r="P31">
        <v>9</v>
      </c>
      <c r="Q31">
        <v>39</v>
      </c>
      <c r="R31">
        <v>39</v>
      </c>
      <c r="S31" s="3">
        <f t="shared" si="5"/>
        <v>1.233201581027668</v>
      </c>
      <c r="T31" s="3">
        <f t="shared" si="6"/>
        <v>3.0948616600790517</v>
      </c>
    </row>
    <row r="32" spans="1:20" ht="13.5">
      <c r="A32" s="1" t="s">
        <v>52</v>
      </c>
      <c r="B32" t="s">
        <v>153</v>
      </c>
      <c r="C32">
        <v>45</v>
      </c>
      <c r="D32" s="3">
        <f t="shared" si="3"/>
        <v>3.1153846153846154</v>
      </c>
      <c r="E32">
        <v>6</v>
      </c>
      <c r="F32">
        <v>7</v>
      </c>
      <c r="G32">
        <v>0</v>
      </c>
      <c r="H32">
        <v>4</v>
      </c>
      <c r="I32" s="2">
        <f t="shared" si="4"/>
        <v>0.46153846153846156</v>
      </c>
      <c r="J32" s="7">
        <v>86.66666666666667</v>
      </c>
      <c r="K32">
        <v>0</v>
      </c>
      <c r="L32">
        <v>75</v>
      </c>
      <c r="M32">
        <v>48</v>
      </c>
      <c r="N32">
        <v>14</v>
      </c>
      <c r="O32">
        <v>3</v>
      </c>
      <c r="P32">
        <v>9</v>
      </c>
      <c r="Q32">
        <v>32</v>
      </c>
      <c r="R32">
        <v>30</v>
      </c>
      <c r="S32" s="3">
        <f t="shared" si="5"/>
        <v>1.0269230769230768</v>
      </c>
      <c r="T32" s="3">
        <f t="shared" si="6"/>
        <v>4.984615384615384</v>
      </c>
    </row>
    <row r="33" spans="1:20" ht="13.5">
      <c r="A33" s="1" t="s">
        <v>52</v>
      </c>
      <c r="B33" t="s">
        <v>201</v>
      </c>
      <c r="C33">
        <v>19</v>
      </c>
      <c r="D33" s="3">
        <f t="shared" si="3"/>
        <v>5.468354430379747</v>
      </c>
      <c r="E33">
        <v>0</v>
      </c>
      <c r="F33">
        <v>3</v>
      </c>
      <c r="G33">
        <v>0</v>
      </c>
      <c r="H33">
        <v>3</v>
      </c>
      <c r="I33" s="2">
        <f t="shared" si="4"/>
        <v>0</v>
      </c>
      <c r="J33" s="7">
        <v>26.333333333333332</v>
      </c>
      <c r="K33">
        <v>0</v>
      </c>
      <c r="L33">
        <v>26</v>
      </c>
      <c r="M33">
        <v>7</v>
      </c>
      <c r="N33">
        <v>10</v>
      </c>
      <c r="O33">
        <v>1</v>
      </c>
      <c r="P33">
        <v>7</v>
      </c>
      <c r="Q33">
        <v>16</v>
      </c>
      <c r="R33">
        <v>16</v>
      </c>
      <c r="S33" s="3">
        <f t="shared" si="5"/>
        <v>1.3670886075949367</v>
      </c>
      <c r="T33" s="3">
        <f t="shared" si="6"/>
        <v>2.3924050632911396</v>
      </c>
    </row>
    <row r="34" spans="1:20" ht="13.5">
      <c r="A34" s="1" t="s">
        <v>60</v>
      </c>
      <c r="B34" t="s">
        <v>184</v>
      </c>
      <c r="C34">
        <v>30</v>
      </c>
      <c r="D34" s="3">
        <f t="shared" si="3"/>
        <v>4.272151898734178</v>
      </c>
      <c r="E34">
        <v>2</v>
      </c>
      <c r="F34">
        <v>1</v>
      </c>
      <c r="G34">
        <v>1</v>
      </c>
      <c r="H34">
        <v>3</v>
      </c>
      <c r="I34" s="2">
        <f t="shared" si="4"/>
        <v>0.6666666666666666</v>
      </c>
      <c r="J34" s="7">
        <v>52.666666666666664</v>
      </c>
      <c r="K34">
        <v>0</v>
      </c>
      <c r="L34">
        <v>57</v>
      </c>
      <c r="M34">
        <v>18</v>
      </c>
      <c r="N34">
        <v>11</v>
      </c>
      <c r="O34">
        <v>0</v>
      </c>
      <c r="P34">
        <v>4</v>
      </c>
      <c r="Q34">
        <v>26</v>
      </c>
      <c r="R34">
        <v>25</v>
      </c>
      <c r="S34" s="3">
        <f t="shared" si="5"/>
        <v>1.2911392405063291</v>
      </c>
      <c r="T34" s="3">
        <f t="shared" si="6"/>
        <v>3.0759493670886076</v>
      </c>
    </row>
    <row r="35" spans="1:20" ht="13.5">
      <c r="A35" s="1" t="s">
        <v>53</v>
      </c>
      <c r="B35" t="s">
        <v>168</v>
      </c>
      <c r="C35">
        <v>36</v>
      </c>
      <c r="D35" s="3">
        <f t="shared" si="3"/>
        <v>3.9545454545454546</v>
      </c>
      <c r="E35">
        <v>1</v>
      </c>
      <c r="F35">
        <v>1</v>
      </c>
      <c r="G35">
        <v>2</v>
      </c>
      <c r="H35">
        <v>8</v>
      </c>
      <c r="I35" s="2">
        <f t="shared" si="4"/>
        <v>0.5</v>
      </c>
      <c r="J35" s="7">
        <v>66</v>
      </c>
      <c r="K35">
        <v>0</v>
      </c>
      <c r="L35">
        <v>63</v>
      </c>
      <c r="M35">
        <v>31</v>
      </c>
      <c r="N35">
        <v>5</v>
      </c>
      <c r="O35">
        <v>3</v>
      </c>
      <c r="P35">
        <v>10</v>
      </c>
      <c r="Q35">
        <v>29</v>
      </c>
      <c r="R35">
        <v>29</v>
      </c>
      <c r="S35" s="3">
        <f t="shared" si="5"/>
        <v>1.0303030303030303</v>
      </c>
      <c r="T35" s="3">
        <f t="shared" si="6"/>
        <v>4.2272727272727275</v>
      </c>
    </row>
    <row r="36" spans="1:20" ht="13.5">
      <c r="A36" s="1" t="s">
        <v>54</v>
      </c>
      <c r="B36" t="s">
        <v>150</v>
      </c>
      <c r="C36">
        <v>46</v>
      </c>
      <c r="D36" s="3">
        <f t="shared" si="3"/>
        <v>4.423728813559322</v>
      </c>
      <c r="E36">
        <v>5</v>
      </c>
      <c r="F36">
        <v>5</v>
      </c>
      <c r="G36">
        <v>17</v>
      </c>
      <c r="H36">
        <v>4</v>
      </c>
      <c r="I36" s="2">
        <f t="shared" si="4"/>
        <v>0.5</v>
      </c>
      <c r="J36" s="7">
        <v>59</v>
      </c>
      <c r="K36">
        <v>0</v>
      </c>
      <c r="L36">
        <v>60</v>
      </c>
      <c r="M36">
        <v>15</v>
      </c>
      <c r="N36">
        <v>9</v>
      </c>
      <c r="O36">
        <v>0</v>
      </c>
      <c r="P36">
        <v>11</v>
      </c>
      <c r="Q36">
        <v>30</v>
      </c>
      <c r="R36">
        <v>29</v>
      </c>
      <c r="S36" s="3">
        <f t="shared" si="5"/>
        <v>1.1694915254237288</v>
      </c>
      <c r="T36" s="3">
        <f t="shared" si="6"/>
        <v>2.288135593220339</v>
      </c>
    </row>
    <row r="37" spans="1:20" ht="13.5">
      <c r="A37" s="1" t="s">
        <v>50</v>
      </c>
      <c r="B37" t="s">
        <v>178</v>
      </c>
      <c r="C37" s="14" t="s">
        <v>59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3.5">
      <c r="A38" s="1" t="s">
        <v>50</v>
      </c>
      <c r="B38" t="s">
        <v>147</v>
      </c>
      <c r="C38">
        <v>24</v>
      </c>
      <c r="D38" s="3">
        <f t="shared" si="3"/>
        <v>5.818965517241379</v>
      </c>
      <c r="E38">
        <v>4</v>
      </c>
      <c r="F38">
        <v>4</v>
      </c>
      <c r="G38">
        <v>0</v>
      </c>
      <c r="H38">
        <v>3</v>
      </c>
      <c r="I38" s="2">
        <f t="shared" si="4"/>
        <v>0.5</v>
      </c>
      <c r="J38" s="7">
        <v>38.666666666666664</v>
      </c>
      <c r="K38">
        <v>0</v>
      </c>
      <c r="L38">
        <v>47</v>
      </c>
      <c r="M38">
        <v>12</v>
      </c>
      <c r="N38">
        <v>9</v>
      </c>
      <c r="O38">
        <v>1</v>
      </c>
      <c r="P38">
        <v>10</v>
      </c>
      <c r="Q38">
        <v>26</v>
      </c>
      <c r="R38">
        <v>25</v>
      </c>
      <c r="S38" s="3">
        <f t="shared" si="5"/>
        <v>1.4482758620689655</v>
      </c>
      <c r="T38" s="3">
        <f t="shared" si="6"/>
        <v>2.793103448275862</v>
      </c>
    </row>
    <row r="39" spans="1:20" ht="13.5">
      <c r="A39" s="1" t="s">
        <v>50</v>
      </c>
      <c r="B39" t="s">
        <v>145</v>
      </c>
      <c r="C39">
        <v>34</v>
      </c>
      <c r="D39" s="3">
        <f t="shared" si="3"/>
        <v>2.9634146341463414</v>
      </c>
      <c r="E39">
        <v>6</v>
      </c>
      <c r="F39">
        <v>3</v>
      </c>
      <c r="G39">
        <v>2</v>
      </c>
      <c r="H39">
        <v>1</v>
      </c>
      <c r="I39" s="2">
        <f t="shared" si="4"/>
        <v>0.6666666666666666</v>
      </c>
      <c r="J39" s="7">
        <v>54.666666666666664</v>
      </c>
      <c r="K39">
        <v>0</v>
      </c>
      <c r="L39">
        <v>47</v>
      </c>
      <c r="M39">
        <v>20</v>
      </c>
      <c r="N39">
        <v>10</v>
      </c>
      <c r="O39">
        <v>1</v>
      </c>
      <c r="P39">
        <v>5</v>
      </c>
      <c r="Q39">
        <v>19</v>
      </c>
      <c r="R39">
        <v>18</v>
      </c>
      <c r="S39" s="3">
        <f t="shared" si="5"/>
        <v>1.0426829268292683</v>
      </c>
      <c r="T39" s="3">
        <f t="shared" si="6"/>
        <v>3.292682926829268</v>
      </c>
    </row>
    <row r="40" spans="1:20" ht="13.5">
      <c r="A40" s="1" t="s">
        <v>50</v>
      </c>
      <c r="B40" t="s">
        <v>146</v>
      </c>
      <c r="C40">
        <v>36</v>
      </c>
      <c r="D40" s="3">
        <f t="shared" si="3"/>
        <v>3.166666666666667</v>
      </c>
      <c r="E40">
        <v>4</v>
      </c>
      <c r="F40">
        <v>2</v>
      </c>
      <c r="G40">
        <v>2</v>
      </c>
      <c r="H40">
        <v>6</v>
      </c>
      <c r="I40" s="2">
        <f t="shared" si="4"/>
        <v>0.6666666666666666</v>
      </c>
      <c r="J40" s="7">
        <v>54</v>
      </c>
      <c r="K40">
        <v>0</v>
      </c>
      <c r="L40">
        <v>57</v>
      </c>
      <c r="M40">
        <v>15</v>
      </c>
      <c r="N40">
        <v>9</v>
      </c>
      <c r="O40">
        <v>0</v>
      </c>
      <c r="P40">
        <v>6</v>
      </c>
      <c r="Q40">
        <v>21</v>
      </c>
      <c r="R40">
        <v>19</v>
      </c>
      <c r="S40" s="3">
        <f t="shared" si="5"/>
        <v>1.2222222222222223</v>
      </c>
      <c r="T40" s="3">
        <f t="shared" si="6"/>
        <v>2.5</v>
      </c>
    </row>
  </sheetData>
  <mergeCells count="3">
    <mergeCell ref="C37:T37"/>
    <mergeCell ref="C18:R18"/>
    <mergeCell ref="C21:R2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8" sqref="C38:T38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34</v>
      </c>
    </row>
    <row r="2" spans="1:18" ht="13.5">
      <c r="A2">
        <v>1</v>
      </c>
      <c r="B2" t="s">
        <v>191</v>
      </c>
      <c r="C2">
        <v>144</v>
      </c>
      <c r="D2" s="2">
        <f aca="true" t="shared" si="0" ref="D2:D21">F2/E2</f>
        <v>0.2619589977220957</v>
      </c>
      <c r="E2">
        <v>439</v>
      </c>
      <c r="F2">
        <v>115</v>
      </c>
      <c r="G2">
        <v>2</v>
      </c>
      <c r="H2">
        <v>29</v>
      </c>
      <c r="I2" s="2">
        <f aca="true" t="shared" si="1" ref="I2:I21">(F2+J2)/(E2+J2+M2)</f>
        <v>0.33877551020408164</v>
      </c>
      <c r="J2">
        <v>51</v>
      </c>
      <c r="K2">
        <v>41</v>
      </c>
      <c r="L2">
        <v>6</v>
      </c>
      <c r="M2">
        <v>0</v>
      </c>
      <c r="N2">
        <v>10</v>
      </c>
      <c r="O2">
        <v>2</v>
      </c>
      <c r="P2" s="2">
        <v>0.317</v>
      </c>
      <c r="Q2" s="2">
        <v>0.387</v>
      </c>
      <c r="R2" s="2">
        <f aca="true" t="shared" si="2" ref="R2:R21">I2+Q2</f>
        <v>0.7257755102040817</v>
      </c>
    </row>
    <row r="3" spans="1:18" ht="13.5">
      <c r="A3">
        <v>2</v>
      </c>
      <c r="B3" t="s">
        <v>156</v>
      </c>
      <c r="C3">
        <v>143</v>
      </c>
      <c r="D3" s="2">
        <f t="shared" si="0"/>
        <v>0.2496</v>
      </c>
      <c r="E3">
        <v>625</v>
      </c>
      <c r="F3">
        <v>156</v>
      </c>
      <c r="G3">
        <v>46</v>
      </c>
      <c r="H3">
        <v>121</v>
      </c>
      <c r="I3" s="2">
        <f t="shared" si="1"/>
        <v>0.2716049382716049</v>
      </c>
      <c r="J3">
        <v>20</v>
      </c>
      <c r="K3">
        <v>66</v>
      </c>
      <c r="L3">
        <v>0</v>
      </c>
      <c r="M3">
        <v>3</v>
      </c>
      <c r="N3">
        <v>3</v>
      </c>
      <c r="O3">
        <v>5</v>
      </c>
      <c r="P3" s="2">
        <v>0.256</v>
      </c>
      <c r="Q3" s="2">
        <v>0.534</v>
      </c>
      <c r="R3" s="2">
        <f t="shared" si="2"/>
        <v>0.805604938271605</v>
      </c>
    </row>
    <row r="4" spans="1:18" ht="13.5">
      <c r="A4">
        <v>3</v>
      </c>
      <c r="B4" t="s">
        <v>133</v>
      </c>
      <c r="C4">
        <v>143</v>
      </c>
      <c r="D4" s="2">
        <f t="shared" si="0"/>
        <v>0.23243243243243245</v>
      </c>
      <c r="E4">
        <v>555</v>
      </c>
      <c r="F4">
        <v>129</v>
      </c>
      <c r="G4">
        <v>38</v>
      </c>
      <c r="H4">
        <v>89</v>
      </c>
      <c r="I4" s="2">
        <f t="shared" si="1"/>
        <v>0.27638190954773867</v>
      </c>
      <c r="J4">
        <v>36</v>
      </c>
      <c r="K4">
        <v>80</v>
      </c>
      <c r="L4">
        <v>0</v>
      </c>
      <c r="M4">
        <v>6</v>
      </c>
      <c r="N4">
        <v>4</v>
      </c>
      <c r="O4">
        <v>0</v>
      </c>
      <c r="P4" s="2">
        <v>0.254</v>
      </c>
      <c r="Q4" s="2">
        <v>0.488</v>
      </c>
      <c r="R4" s="2">
        <f t="shared" si="2"/>
        <v>0.7643819095477387</v>
      </c>
    </row>
    <row r="5" spans="1:18" ht="13.5">
      <c r="A5">
        <v>4</v>
      </c>
      <c r="B5" t="s">
        <v>127</v>
      </c>
      <c r="C5">
        <v>143</v>
      </c>
      <c r="D5" s="2">
        <f t="shared" si="0"/>
        <v>0.2739273927392739</v>
      </c>
      <c r="E5">
        <v>606</v>
      </c>
      <c r="F5">
        <v>166</v>
      </c>
      <c r="G5">
        <v>46</v>
      </c>
      <c r="H5">
        <v>108</v>
      </c>
      <c r="I5" s="2">
        <f t="shared" si="1"/>
        <v>0.28363047001620745</v>
      </c>
      <c r="J5">
        <v>9</v>
      </c>
      <c r="K5">
        <v>70</v>
      </c>
      <c r="L5">
        <v>0</v>
      </c>
      <c r="M5">
        <v>2</v>
      </c>
      <c r="N5">
        <v>11</v>
      </c>
      <c r="O5">
        <v>16</v>
      </c>
      <c r="P5" s="2">
        <v>0.309</v>
      </c>
      <c r="Q5" s="2">
        <v>0.571</v>
      </c>
      <c r="R5" s="2">
        <f t="shared" si="2"/>
        <v>0.8546304700162074</v>
      </c>
    </row>
    <row r="6" spans="1:18" ht="13.5">
      <c r="A6">
        <v>5</v>
      </c>
      <c r="B6" t="s">
        <v>120</v>
      </c>
      <c r="C6">
        <v>144</v>
      </c>
      <c r="D6" s="2">
        <f t="shared" si="0"/>
        <v>0.255863539445629</v>
      </c>
      <c r="E6">
        <v>469</v>
      </c>
      <c r="F6">
        <v>120</v>
      </c>
      <c r="G6">
        <v>2</v>
      </c>
      <c r="H6">
        <v>33</v>
      </c>
      <c r="I6" s="2">
        <f t="shared" si="1"/>
        <v>0.28716904276985744</v>
      </c>
      <c r="J6">
        <v>21</v>
      </c>
      <c r="K6">
        <v>45</v>
      </c>
      <c r="L6">
        <v>0</v>
      </c>
      <c r="M6">
        <v>1</v>
      </c>
      <c r="N6">
        <v>21</v>
      </c>
      <c r="O6">
        <v>13</v>
      </c>
      <c r="P6" s="2">
        <v>0.228</v>
      </c>
      <c r="Q6" s="2">
        <v>0.358</v>
      </c>
      <c r="R6" s="2">
        <f t="shared" si="2"/>
        <v>0.6451690427698574</v>
      </c>
    </row>
    <row r="7" spans="1:18" ht="13.5">
      <c r="A7">
        <v>6</v>
      </c>
      <c r="B7" t="s">
        <v>203</v>
      </c>
      <c r="C7">
        <v>144</v>
      </c>
      <c r="D7" s="2">
        <f t="shared" si="0"/>
        <v>0.30925925925925923</v>
      </c>
      <c r="E7">
        <v>540</v>
      </c>
      <c r="F7">
        <v>167</v>
      </c>
      <c r="G7">
        <v>23</v>
      </c>
      <c r="H7">
        <v>74</v>
      </c>
      <c r="I7" s="2">
        <f t="shared" si="1"/>
        <v>0.3633276740237691</v>
      </c>
      <c r="J7">
        <v>47</v>
      </c>
      <c r="K7">
        <v>41</v>
      </c>
      <c r="L7">
        <v>0</v>
      </c>
      <c r="M7">
        <v>2</v>
      </c>
      <c r="N7">
        <v>2</v>
      </c>
      <c r="O7">
        <v>4</v>
      </c>
      <c r="P7" s="2">
        <v>0.282</v>
      </c>
      <c r="Q7" s="2">
        <v>0.55</v>
      </c>
      <c r="R7" s="2">
        <f t="shared" si="2"/>
        <v>0.9133276740237691</v>
      </c>
    </row>
    <row r="8" spans="1:18" ht="13.5">
      <c r="A8">
        <v>7</v>
      </c>
      <c r="B8" t="s">
        <v>161</v>
      </c>
      <c r="C8">
        <v>144</v>
      </c>
      <c r="D8" s="2">
        <f t="shared" si="0"/>
        <v>0.2375</v>
      </c>
      <c r="E8">
        <v>400</v>
      </c>
      <c r="F8">
        <v>95</v>
      </c>
      <c r="G8">
        <v>4</v>
      </c>
      <c r="H8">
        <v>41</v>
      </c>
      <c r="I8" s="2">
        <f t="shared" si="1"/>
        <v>0.26555023923444976</v>
      </c>
      <c r="J8">
        <v>16</v>
      </c>
      <c r="K8">
        <v>59</v>
      </c>
      <c r="L8">
        <v>1</v>
      </c>
      <c r="M8">
        <v>2</v>
      </c>
      <c r="N8">
        <v>6</v>
      </c>
      <c r="O8">
        <v>5</v>
      </c>
      <c r="P8" s="2">
        <v>0.286</v>
      </c>
      <c r="Q8" s="2">
        <v>0.308</v>
      </c>
      <c r="R8" s="2">
        <f t="shared" si="2"/>
        <v>0.5735502392344498</v>
      </c>
    </row>
    <row r="9" spans="1:18" ht="13.5">
      <c r="A9">
        <v>8</v>
      </c>
      <c r="B9" t="s">
        <v>204</v>
      </c>
      <c r="C9">
        <v>144</v>
      </c>
      <c r="D9" s="2">
        <f t="shared" si="0"/>
        <v>0.2440944881889764</v>
      </c>
      <c r="E9">
        <v>381</v>
      </c>
      <c r="F9">
        <v>93</v>
      </c>
      <c r="G9">
        <v>2</v>
      </c>
      <c r="H9">
        <v>37</v>
      </c>
      <c r="I9" s="2">
        <f t="shared" si="1"/>
        <v>0.2871287128712871</v>
      </c>
      <c r="J9">
        <v>23</v>
      </c>
      <c r="K9">
        <v>53</v>
      </c>
      <c r="L9">
        <v>10</v>
      </c>
      <c r="M9">
        <v>0</v>
      </c>
      <c r="N9">
        <v>3</v>
      </c>
      <c r="O9">
        <v>11</v>
      </c>
      <c r="P9" s="2">
        <v>0.288</v>
      </c>
      <c r="Q9" s="2">
        <v>0.341</v>
      </c>
      <c r="R9" s="2">
        <f t="shared" si="2"/>
        <v>0.6281287128712871</v>
      </c>
    </row>
    <row r="10" spans="1:18" ht="13.5">
      <c r="A10" s="1">
        <v>9</v>
      </c>
      <c r="B10" t="s">
        <v>129</v>
      </c>
      <c r="C10">
        <v>144</v>
      </c>
      <c r="D10" s="2">
        <f t="shared" si="0"/>
        <v>0.26706231454005935</v>
      </c>
      <c r="E10">
        <v>337</v>
      </c>
      <c r="F10">
        <v>90</v>
      </c>
      <c r="G10">
        <v>12</v>
      </c>
      <c r="H10">
        <v>38</v>
      </c>
      <c r="I10" s="2">
        <f t="shared" si="1"/>
        <v>0.31197771587743733</v>
      </c>
      <c r="J10">
        <v>22</v>
      </c>
      <c r="K10">
        <v>28</v>
      </c>
      <c r="L10">
        <v>9</v>
      </c>
      <c r="M10">
        <v>0</v>
      </c>
      <c r="N10">
        <v>1</v>
      </c>
      <c r="O10">
        <v>8</v>
      </c>
      <c r="P10" s="2">
        <v>0.228</v>
      </c>
      <c r="Q10" s="2">
        <v>0.421</v>
      </c>
      <c r="R10" s="2">
        <f t="shared" si="2"/>
        <v>0.7329777158774373</v>
      </c>
    </row>
    <row r="11" spans="1:18" ht="13.5">
      <c r="A11" s="1" t="s">
        <v>1</v>
      </c>
      <c r="B11" t="s">
        <v>170</v>
      </c>
      <c r="C11">
        <v>123</v>
      </c>
      <c r="D11" s="2">
        <f t="shared" si="0"/>
        <v>0.25806451612903225</v>
      </c>
      <c r="E11">
        <v>124</v>
      </c>
      <c r="F11">
        <v>32</v>
      </c>
      <c r="G11">
        <v>5</v>
      </c>
      <c r="H11">
        <v>17</v>
      </c>
      <c r="I11" s="2">
        <f t="shared" si="1"/>
        <v>0.2846153846153846</v>
      </c>
      <c r="J11">
        <v>5</v>
      </c>
      <c r="K11">
        <v>23</v>
      </c>
      <c r="L11">
        <v>0</v>
      </c>
      <c r="M11">
        <v>1</v>
      </c>
      <c r="N11">
        <v>0</v>
      </c>
      <c r="O11">
        <v>0</v>
      </c>
      <c r="P11" s="2">
        <v>0.29</v>
      </c>
      <c r="Q11" s="2">
        <v>0.435</v>
      </c>
      <c r="R11" s="2">
        <f t="shared" si="2"/>
        <v>0.7196153846153845</v>
      </c>
    </row>
    <row r="12" spans="1:18" ht="13.5">
      <c r="A12" s="1" t="s">
        <v>1</v>
      </c>
      <c r="B12" t="s">
        <v>194</v>
      </c>
      <c r="C12">
        <v>86</v>
      </c>
      <c r="D12" s="2">
        <f t="shared" si="0"/>
        <v>0.1978021978021978</v>
      </c>
      <c r="E12">
        <v>91</v>
      </c>
      <c r="F12">
        <v>18</v>
      </c>
      <c r="G12">
        <v>1</v>
      </c>
      <c r="H12">
        <v>9</v>
      </c>
      <c r="I12" s="2">
        <f t="shared" si="1"/>
        <v>0.23958333333333334</v>
      </c>
      <c r="J12">
        <v>5</v>
      </c>
      <c r="K12">
        <v>12</v>
      </c>
      <c r="L12">
        <v>0</v>
      </c>
      <c r="M12">
        <v>0</v>
      </c>
      <c r="N12">
        <v>0</v>
      </c>
      <c r="O12">
        <v>0</v>
      </c>
      <c r="P12" s="2">
        <v>0.281</v>
      </c>
      <c r="Q12" s="2">
        <v>0.286</v>
      </c>
      <c r="R12" s="2">
        <f t="shared" si="2"/>
        <v>0.5255833333333333</v>
      </c>
    </row>
    <row r="13" spans="1:18" ht="13.5">
      <c r="A13" s="1" t="s">
        <v>1</v>
      </c>
      <c r="B13" t="s">
        <v>136</v>
      </c>
      <c r="C13">
        <v>105</v>
      </c>
      <c r="D13" s="2">
        <f t="shared" si="0"/>
        <v>0.18518518518518517</v>
      </c>
      <c r="E13">
        <v>81</v>
      </c>
      <c r="F13">
        <v>15</v>
      </c>
      <c r="G13">
        <v>0</v>
      </c>
      <c r="H13">
        <v>7</v>
      </c>
      <c r="I13" s="2">
        <f t="shared" si="1"/>
        <v>0.23255813953488372</v>
      </c>
      <c r="J13">
        <v>5</v>
      </c>
      <c r="K13">
        <v>6</v>
      </c>
      <c r="L13">
        <v>1</v>
      </c>
      <c r="M13">
        <v>0</v>
      </c>
      <c r="N13">
        <v>4</v>
      </c>
      <c r="O13">
        <v>1</v>
      </c>
      <c r="P13" s="2">
        <v>0.19</v>
      </c>
      <c r="Q13" s="2">
        <v>0.247</v>
      </c>
      <c r="R13" s="2">
        <f t="shared" si="2"/>
        <v>0.4795581395348837</v>
      </c>
    </row>
    <row r="14" spans="1:18" ht="13.5">
      <c r="A14" s="1" t="s">
        <v>1</v>
      </c>
      <c r="B14" t="s">
        <v>181</v>
      </c>
      <c r="C14">
        <v>111</v>
      </c>
      <c r="D14" s="2">
        <f t="shared" si="0"/>
        <v>0.21379310344827587</v>
      </c>
      <c r="E14">
        <v>145</v>
      </c>
      <c r="F14">
        <v>31</v>
      </c>
      <c r="G14">
        <v>3</v>
      </c>
      <c r="H14">
        <v>10</v>
      </c>
      <c r="I14" s="2">
        <f t="shared" si="1"/>
        <v>0.22972972972972974</v>
      </c>
      <c r="J14">
        <v>3</v>
      </c>
      <c r="K14">
        <v>27</v>
      </c>
      <c r="L14">
        <v>3</v>
      </c>
      <c r="M14">
        <v>0</v>
      </c>
      <c r="N14">
        <v>0</v>
      </c>
      <c r="O14">
        <v>1</v>
      </c>
      <c r="P14" s="2">
        <v>0.222</v>
      </c>
      <c r="Q14" s="2">
        <v>0.297</v>
      </c>
      <c r="R14" s="2">
        <f t="shared" si="2"/>
        <v>0.5267297297297298</v>
      </c>
    </row>
    <row r="15" spans="1:18" ht="13.5">
      <c r="A15" s="1" t="s">
        <v>1</v>
      </c>
      <c r="B15" t="s">
        <v>159</v>
      </c>
      <c r="C15">
        <v>95</v>
      </c>
      <c r="D15" s="2">
        <f t="shared" si="0"/>
        <v>0.17073170731707318</v>
      </c>
      <c r="E15">
        <v>82</v>
      </c>
      <c r="F15">
        <v>14</v>
      </c>
      <c r="G15">
        <v>0</v>
      </c>
      <c r="H15">
        <v>4</v>
      </c>
      <c r="I15" s="2">
        <f t="shared" si="1"/>
        <v>0.2</v>
      </c>
      <c r="J15">
        <v>3</v>
      </c>
      <c r="K15">
        <v>8</v>
      </c>
      <c r="L15">
        <v>0</v>
      </c>
      <c r="M15">
        <v>0</v>
      </c>
      <c r="N15">
        <v>3</v>
      </c>
      <c r="O15">
        <v>1</v>
      </c>
      <c r="P15" s="2">
        <v>0.2</v>
      </c>
      <c r="Q15" s="2">
        <v>0.195</v>
      </c>
      <c r="R15" s="2">
        <f t="shared" si="2"/>
        <v>0.395</v>
      </c>
    </row>
    <row r="16" spans="1:18" ht="13.5">
      <c r="A16" s="1" t="s">
        <v>1</v>
      </c>
      <c r="B16" t="s">
        <v>138</v>
      </c>
      <c r="C16">
        <v>79</v>
      </c>
      <c r="D16" s="2">
        <f t="shared" si="0"/>
        <v>0.2413793103448276</v>
      </c>
      <c r="E16">
        <v>87</v>
      </c>
      <c r="F16">
        <v>21</v>
      </c>
      <c r="G16">
        <v>0</v>
      </c>
      <c r="H16">
        <v>7</v>
      </c>
      <c r="I16" s="2">
        <f t="shared" si="1"/>
        <v>0.26666666666666666</v>
      </c>
      <c r="J16">
        <v>3</v>
      </c>
      <c r="K16">
        <v>13</v>
      </c>
      <c r="L16">
        <v>1</v>
      </c>
      <c r="M16">
        <v>0</v>
      </c>
      <c r="N16">
        <v>1</v>
      </c>
      <c r="O16">
        <v>1</v>
      </c>
      <c r="P16" s="2">
        <v>0.259</v>
      </c>
      <c r="Q16" s="2">
        <v>0.322</v>
      </c>
      <c r="R16" s="2">
        <f t="shared" si="2"/>
        <v>0.5886666666666667</v>
      </c>
    </row>
    <row r="17" spans="1:18" ht="13.5">
      <c r="A17" s="1" t="s">
        <v>1</v>
      </c>
      <c r="B17" t="s">
        <v>160</v>
      </c>
      <c r="C17">
        <v>41</v>
      </c>
      <c r="D17" s="2">
        <f t="shared" si="0"/>
        <v>0.24</v>
      </c>
      <c r="E17">
        <v>50</v>
      </c>
      <c r="F17">
        <v>12</v>
      </c>
      <c r="G17">
        <v>0</v>
      </c>
      <c r="H17">
        <v>5</v>
      </c>
      <c r="I17" s="2">
        <f t="shared" si="1"/>
        <v>0.24</v>
      </c>
      <c r="J17">
        <v>0</v>
      </c>
      <c r="K17">
        <v>6</v>
      </c>
      <c r="L17">
        <v>2</v>
      </c>
      <c r="M17">
        <v>0</v>
      </c>
      <c r="N17">
        <v>0</v>
      </c>
      <c r="O17">
        <v>0</v>
      </c>
      <c r="P17" s="2">
        <v>0.385</v>
      </c>
      <c r="Q17" s="2">
        <v>0.26</v>
      </c>
      <c r="R17" s="2">
        <f t="shared" si="2"/>
        <v>0.5</v>
      </c>
    </row>
    <row r="18" spans="1:18" ht="13.5">
      <c r="A18" s="1" t="s">
        <v>50</v>
      </c>
      <c r="B18" t="s">
        <v>126</v>
      </c>
      <c r="C18">
        <v>22</v>
      </c>
      <c r="D18" s="2">
        <f t="shared" si="0"/>
        <v>0.26666666666666666</v>
      </c>
      <c r="E18">
        <v>45</v>
      </c>
      <c r="F18">
        <v>12</v>
      </c>
      <c r="G18">
        <v>1</v>
      </c>
      <c r="H18">
        <v>6</v>
      </c>
      <c r="I18" s="2">
        <f t="shared" si="1"/>
        <v>0.2978723404255319</v>
      </c>
      <c r="J18">
        <v>2</v>
      </c>
      <c r="K18">
        <v>4</v>
      </c>
      <c r="L18">
        <v>0</v>
      </c>
      <c r="M18">
        <v>0</v>
      </c>
      <c r="N18">
        <v>0</v>
      </c>
      <c r="O18">
        <v>2</v>
      </c>
      <c r="P18" s="2">
        <v>0.3</v>
      </c>
      <c r="Q18" s="2">
        <v>0.422</v>
      </c>
      <c r="R18" s="2">
        <f t="shared" si="2"/>
        <v>0.7198723404255318</v>
      </c>
    </row>
    <row r="19" spans="1:18" ht="13.5">
      <c r="A19" s="1" t="s">
        <v>50</v>
      </c>
      <c r="B19" t="s">
        <v>169</v>
      </c>
      <c r="C19" s="14" t="s">
        <v>58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3.5">
      <c r="A20" s="1" t="s">
        <v>50</v>
      </c>
      <c r="B20" t="s">
        <v>137</v>
      </c>
      <c r="C20" s="14" t="s">
        <v>58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" t="s">
        <v>50</v>
      </c>
      <c r="B21" t="s">
        <v>131</v>
      </c>
      <c r="C21" s="14" t="s">
        <v>58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3.5">
      <c r="A22" s="1"/>
      <c r="D22" s="2"/>
      <c r="I22" s="2"/>
      <c r="P22" s="2"/>
      <c r="Q22" s="2"/>
      <c r="R22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48</v>
      </c>
      <c r="T24" t="s">
        <v>49</v>
      </c>
    </row>
    <row r="25" spans="1:20" ht="13.5">
      <c r="A25" s="1" t="s">
        <v>51</v>
      </c>
      <c r="B25" t="s">
        <v>199</v>
      </c>
      <c r="C25">
        <v>27</v>
      </c>
      <c r="D25" s="3">
        <f aca="true" t="shared" si="3" ref="D25:D40">R25/J25*9</f>
        <v>5.028061224489797</v>
      </c>
      <c r="E25">
        <v>3</v>
      </c>
      <c r="F25">
        <v>12</v>
      </c>
      <c r="G25">
        <v>0</v>
      </c>
      <c r="H25">
        <v>0</v>
      </c>
      <c r="I25" s="2">
        <f aca="true" t="shared" si="4" ref="I25:I40">E25/(E25+F25)</f>
        <v>0.2</v>
      </c>
      <c r="J25" s="7">
        <v>130.66666666666666</v>
      </c>
      <c r="K25">
        <v>1</v>
      </c>
      <c r="L25">
        <v>151</v>
      </c>
      <c r="M25">
        <v>34</v>
      </c>
      <c r="N25">
        <v>26</v>
      </c>
      <c r="O25">
        <v>4</v>
      </c>
      <c r="P25">
        <v>14</v>
      </c>
      <c r="Q25">
        <v>76</v>
      </c>
      <c r="R25">
        <v>73</v>
      </c>
      <c r="S25" s="3">
        <f aca="true" t="shared" si="5" ref="S25:S40">(L25+N25)/J25</f>
        <v>1.354591836734694</v>
      </c>
      <c r="T25" s="3">
        <f aca="true" t="shared" si="6" ref="T25:T40">M25/J25*9</f>
        <v>2.3418367346938775</v>
      </c>
    </row>
    <row r="26" spans="1:20" ht="13.5">
      <c r="A26" s="1" t="s">
        <v>51</v>
      </c>
      <c r="B26" t="s">
        <v>176</v>
      </c>
      <c r="C26">
        <v>27</v>
      </c>
      <c r="D26" s="3">
        <f t="shared" si="3"/>
        <v>4.1758474576271185</v>
      </c>
      <c r="E26">
        <v>9</v>
      </c>
      <c r="F26">
        <v>7</v>
      </c>
      <c r="G26">
        <v>0</v>
      </c>
      <c r="H26">
        <v>0</v>
      </c>
      <c r="I26" s="2">
        <f t="shared" si="4"/>
        <v>0.5625</v>
      </c>
      <c r="J26" s="7">
        <v>157.33333333333334</v>
      </c>
      <c r="K26">
        <v>0</v>
      </c>
      <c r="L26">
        <v>163</v>
      </c>
      <c r="M26">
        <v>124</v>
      </c>
      <c r="N26">
        <v>28</v>
      </c>
      <c r="O26">
        <v>3</v>
      </c>
      <c r="P26">
        <v>21</v>
      </c>
      <c r="Q26">
        <v>75</v>
      </c>
      <c r="R26">
        <v>73</v>
      </c>
      <c r="S26" s="3">
        <f t="shared" si="5"/>
        <v>1.2139830508474576</v>
      </c>
      <c r="T26" s="3">
        <f t="shared" si="6"/>
        <v>7.09322033898305</v>
      </c>
    </row>
    <row r="27" spans="1:20" ht="13.5">
      <c r="A27" s="1" t="s">
        <v>51</v>
      </c>
      <c r="B27" t="s">
        <v>140</v>
      </c>
      <c r="C27">
        <v>27</v>
      </c>
      <c r="D27" s="3">
        <f t="shared" si="3"/>
        <v>3.970588235294118</v>
      </c>
      <c r="E27">
        <v>6</v>
      </c>
      <c r="F27">
        <v>10</v>
      </c>
      <c r="G27">
        <v>0</v>
      </c>
      <c r="H27">
        <v>0</v>
      </c>
      <c r="I27" s="2">
        <f t="shared" si="4"/>
        <v>0.375</v>
      </c>
      <c r="J27" s="7">
        <v>158.66666666666666</v>
      </c>
      <c r="K27">
        <v>1</v>
      </c>
      <c r="L27">
        <v>160</v>
      </c>
      <c r="M27">
        <v>96</v>
      </c>
      <c r="N27">
        <v>45</v>
      </c>
      <c r="O27">
        <v>5</v>
      </c>
      <c r="P27">
        <v>9</v>
      </c>
      <c r="Q27">
        <v>72</v>
      </c>
      <c r="R27">
        <v>70</v>
      </c>
      <c r="S27" s="3">
        <f t="shared" si="5"/>
        <v>1.2920168067226891</v>
      </c>
      <c r="T27" s="3">
        <f t="shared" si="6"/>
        <v>5.445378151260504</v>
      </c>
    </row>
    <row r="28" spans="1:20" ht="13.5">
      <c r="A28" s="1" t="s">
        <v>51</v>
      </c>
      <c r="B28" t="s">
        <v>178</v>
      </c>
      <c r="C28">
        <v>27</v>
      </c>
      <c r="D28" s="3">
        <f t="shared" si="3"/>
        <v>3.5242105263157892</v>
      </c>
      <c r="E28">
        <v>7</v>
      </c>
      <c r="F28">
        <v>5</v>
      </c>
      <c r="G28">
        <v>0</v>
      </c>
      <c r="H28">
        <v>0</v>
      </c>
      <c r="I28" s="2">
        <f t="shared" si="4"/>
        <v>0.5833333333333334</v>
      </c>
      <c r="J28" s="7">
        <v>158.33333333333334</v>
      </c>
      <c r="K28">
        <v>3</v>
      </c>
      <c r="L28">
        <v>145</v>
      </c>
      <c r="M28">
        <v>82</v>
      </c>
      <c r="N28">
        <v>31</v>
      </c>
      <c r="O28">
        <v>2</v>
      </c>
      <c r="P28">
        <v>16</v>
      </c>
      <c r="Q28">
        <v>64</v>
      </c>
      <c r="R28">
        <v>62</v>
      </c>
      <c r="S28" s="3">
        <f t="shared" si="5"/>
        <v>1.111578947368421</v>
      </c>
      <c r="T28" s="3">
        <f t="shared" si="6"/>
        <v>4.661052631578947</v>
      </c>
    </row>
    <row r="29" spans="1:20" ht="13.5">
      <c r="A29" s="1" t="s">
        <v>51</v>
      </c>
      <c r="B29" t="s">
        <v>141</v>
      </c>
      <c r="C29">
        <v>26</v>
      </c>
      <c r="D29" s="3">
        <f t="shared" si="3"/>
        <v>4.852534562211981</v>
      </c>
      <c r="E29">
        <v>6</v>
      </c>
      <c r="F29">
        <v>9</v>
      </c>
      <c r="G29">
        <v>0</v>
      </c>
      <c r="H29">
        <v>0</v>
      </c>
      <c r="I29" s="2">
        <f t="shared" si="4"/>
        <v>0.4</v>
      </c>
      <c r="J29" s="7">
        <v>144.66666666666666</v>
      </c>
      <c r="K29">
        <v>0</v>
      </c>
      <c r="L29">
        <v>158</v>
      </c>
      <c r="M29">
        <v>108</v>
      </c>
      <c r="N29">
        <v>62</v>
      </c>
      <c r="O29">
        <v>7</v>
      </c>
      <c r="P29">
        <v>20</v>
      </c>
      <c r="Q29">
        <v>79</v>
      </c>
      <c r="R29">
        <v>78</v>
      </c>
      <c r="S29" s="3">
        <f t="shared" si="5"/>
        <v>1.5207373271889402</v>
      </c>
      <c r="T29" s="3">
        <f t="shared" si="6"/>
        <v>6.718894009216591</v>
      </c>
    </row>
    <row r="30" spans="1:20" ht="13.5">
      <c r="A30" s="1" t="s">
        <v>55</v>
      </c>
      <c r="B30" t="s">
        <v>168</v>
      </c>
      <c r="C30">
        <v>18</v>
      </c>
      <c r="D30" s="3">
        <f t="shared" si="3"/>
        <v>2.988929889298893</v>
      </c>
      <c r="E30">
        <v>4</v>
      </c>
      <c r="F30">
        <v>2</v>
      </c>
      <c r="G30">
        <v>1</v>
      </c>
      <c r="H30">
        <v>0</v>
      </c>
      <c r="I30" s="2">
        <f t="shared" si="4"/>
        <v>0.6666666666666666</v>
      </c>
      <c r="J30" s="7">
        <v>90.33333333333333</v>
      </c>
      <c r="K30">
        <v>0</v>
      </c>
      <c r="L30">
        <v>75</v>
      </c>
      <c r="M30">
        <v>43</v>
      </c>
      <c r="N30">
        <v>9</v>
      </c>
      <c r="O30">
        <v>2</v>
      </c>
      <c r="P30">
        <v>11</v>
      </c>
      <c r="Q30">
        <v>31</v>
      </c>
      <c r="R30">
        <v>30</v>
      </c>
      <c r="S30" s="3">
        <f t="shared" si="5"/>
        <v>0.929889298892989</v>
      </c>
      <c r="T30" s="3">
        <f t="shared" si="6"/>
        <v>4.284132841328414</v>
      </c>
    </row>
    <row r="31" spans="1:20" ht="13.5">
      <c r="A31" s="1" t="s">
        <v>52</v>
      </c>
      <c r="B31" t="s">
        <v>197</v>
      </c>
      <c r="C31">
        <v>1</v>
      </c>
      <c r="D31" s="3">
        <f t="shared" si="3"/>
        <v>0</v>
      </c>
      <c r="E31">
        <v>0</v>
      </c>
      <c r="F31">
        <v>0</v>
      </c>
      <c r="G31">
        <v>0</v>
      </c>
      <c r="H31">
        <v>0</v>
      </c>
      <c r="I31" s="2">
        <v>0</v>
      </c>
      <c r="J31" s="7">
        <v>2</v>
      </c>
      <c r="K31">
        <v>0</v>
      </c>
      <c r="L31">
        <v>1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 s="3">
        <f t="shared" si="5"/>
        <v>0.5</v>
      </c>
      <c r="T31" s="3">
        <f t="shared" si="6"/>
        <v>4.5</v>
      </c>
    </row>
    <row r="32" spans="1:20" ht="13.5">
      <c r="A32" s="1" t="s">
        <v>52</v>
      </c>
      <c r="B32" t="s">
        <v>154</v>
      </c>
      <c r="C32">
        <v>49</v>
      </c>
      <c r="D32" s="3">
        <f t="shared" si="3"/>
        <v>4.381578947368421</v>
      </c>
      <c r="E32">
        <v>10</v>
      </c>
      <c r="F32">
        <v>6</v>
      </c>
      <c r="G32">
        <v>1</v>
      </c>
      <c r="H32">
        <v>6</v>
      </c>
      <c r="I32" s="2">
        <f t="shared" si="4"/>
        <v>0.625</v>
      </c>
      <c r="J32" s="7">
        <v>76</v>
      </c>
      <c r="K32">
        <v>0</v>
      </c>
      <c r="L32">
        <v>83</v>
      </c>
      <c r="M32">
        <v>24</v>
      </c>
      <c r="N32">
        <v>20</v>
      </c>
      <c r="O32">
        <v>2</v>
      </c>
      <c r="P32">
        <v>10</v>
      </c>
      <c r="Q32">
        <v>39</v>
      </c>
      <c r="R32">
        <v>37</v>
      </c>
      <c r="S32" s="3">
        <f t="shared" si="5"/>
        <v>1.355263157894737</v>
      </c>
      <c r="T32" s="3">
        <f t="shared" si="6"/>
        <v>2.8421052631578947</v>
      </c>
    </row>
    <row r="33" spans="1:20" ht="13.5">
      <c r="A33" s="1" t="s">
        <v>56</v>
      </c>
      <c r="B33" t="s">
        <v>185</v>
      </c>
      <c r="C33">
        <v>26</v>
      </c>
      <c r="D33" s="3">
        <f t="shared" si="3"/>
        <v>6.136363636363636</v>
      </c>
      <c r="E33">
        <v>3</v>
      </c>
      <c r="F33">
        <v>2</v>
      </c>
      <c r="G33">
        <v>1</v>
      </c>
      <c r="H33">
        <v>1</v>
      </c>
      <c r="I33" s="2">
        <f t="shared" si="4"/>
        <v>0.6</v>
      </c>
      <c r="J33" s="7">
        <v>44</v>
      </c>
      <c r="K33">
        <v>0</v>
      </c>
      <c r="L33">
        <v>51</v>
      </c>
      <c r="M33">
        <v>15</v>
      </c>
      <c r="N33">
        <v>21</v>
      </c>
      <c r="O33">
        <v>2</v>
      </c>
      <c r="P33">
        <v>9</v>
      </c>
      <c r="Q33">
        <v>31</v>
      </c>
      <c r="R33">
        <v>30</v>
      </c>
      <c r="S33" s="3">
        <f t="shared" si="5"/>
        <v>1.6363636363636365</v>
      </c>
      <c r="T33" s="3">
        <f t="shared" si="6"/>
        <v>3.068181818181818</v>
      </c>
    </row>
    <row r="34" spans="1:20" ht="13.5">
      <c r="A34" s="1" t="s">
        <v>60</v>
      </c>
      <c r="B34" t="s">
        <v>153</v>
      </c>
      <c r="C34">
        <v>51</v>
      </c>
      <c r="D34" s="3">
        <f t="shared" si="3"/>
        <v>3.870629370629371</v>
      </c>
      <c r="E34">
        <v>6</v>
      </c>
      <c r="F34">
        <v>3</v>
      </c>
      <c r="G34">
        <v>2</v>
      </c>
      <c r="H34">
        <v>6</v>
      </c>
      <c r="I34" s="2">
        <f t="shared" si="4"/>
        <v>0.6666666666666666</v>
      </c>
      <c r="J34" s="7">
        <v>95.33333333333333</v>
      </c>
      <c r="K34">
        <v>0</v>
      </c>
      <c r="L34">
        <v>89</v>
      </c>
      <c r="M34">
        <v>66</v>
      </c>
      <c r="N34">
        <v>9</v>
      </c>
      <c r="O34">
        <v>1</v>
      </c>
      <c r="P34">
        <v>16</v>
      </c>
      <c r="Q34">
        <v>41</v>
      </c>
      <c r="R34">
        <v>41</v>
      </c>
      <c r="S34" s="3">
        <f t="shared" si="5"/>
        <v>1.027972027972028</v>
      </c>
      <c r="T34" s="3">
        <f t="shared" si="6"/>
        <v>6.230769230769231</v>
      </c>
    </row>
    <row r="35" spans="1:20" ht="13.5">
      <c r="A35" s="1" t="s">
        <v>53</v>
      </c>
      <c r="B35" t="s">
        <v>145</v>
      </c>
      <c r="C35">
        <v>54</v>
      </c>
      <c r="D35" s="3">
        <f t="shared" si="3"/>
        <v>3.651245551601423</v>
      </c>
      <c r="E35">
        <v>7</v>
      </c>
      <c r="F35">
        <v>3</v>
      </c>
      <c r="G35">
        <v>1</v>
      </c>
      <c r="H35">
        <v>3</v>
      </c>
      <c r="I35" s="2">
        <f t="shared" si="4"/>
        <v>0.7</v>
      </c>
      <c r="J35" s="7">
        <v>93.66666666666667</v>
      </c>
      <c r="K35">
        <v>0</v>
      </c>
      <c r="L35">
        <v>93</v>
      </c>
      <c r="M35">
        <v>24</v>
      </c>
      <c r="N35">
        <v>22</v>
      </c>
      <c r="O35">
        <v>2</v>
      </c>
      <c r="P35">
        <v>12</v>
      </c>
      <c r="Q35">
        <v>38</v>
      </c>
      <c r="R35">
        <v>38</v>
      </c>
      <c r="S35" s="3">
        <f t="shared" si="5"/>
        <v>1.2277580071174377</v>
      </c>
      <c r="T35" s="3">
        <f t="shared" si="6"/>
        <v>2.306049822064057</v>
      </c>
    </row>
    <row r="36" spans="1:20" ht="13.5">
      <c r="A36" s="1" t="s">
        <v>54</v>
      </c>
      <c r="B36" t="s">
        <v>147</v>
      </c>
      <c r="C36">
        <v>48</v>
      </c>
      <c r="D36" s="3">
        <f t="shared" si="3"/>
        <v>4.35</v>
      </c>
      <c r="E36">
        <v>5</v>
      </c>
      <c r="F36">
        <v>6</v>
      </c>
      <c r="G36">
        <v>31</v>
      </c>
      <c r="H36">
        <v>3</v>
      </c>
      <c r="I36" s="2">
        <f t="shared" si="4"/>
        <v>0.45454545454545453</v>
      </c>
      <c r="J36" s="7">
        <v>60</v>
      </c>
      <c r="K36">
        <v>0</v>
      </c>
      <c r="L36">
        <v>63</v>
      </c>
      <c r="M36">
        <v>20</v>
      </c>
      <c r="N36">
        <v>8</v>
      </c>
      <c r="O36">
        <v>2</v>
      </c>
      <c r="P36">
        <v>10</v>
      </c>
      <c r="Q36">
        <v>30</v>
      </c>
      <c r="R36">
        <v>29</v>
      </c>
      <c r="S36" s="3">
        <f t="shared" si="5"/>
        <v>1.1833333333333333</v>
      </c>
      <c r="T36" s="3">
        <f t="shared" si="6"/>
        <v>3</v>
      </c>
    </row>
    <row r="37" spans="1:20" ht="13.5">
      <c r="A37" s="1" t="s">
        <v>50</v>
      </c>
      <c r="B37" t="s">
        <v>144</v>
      </c>
      <c r="C37">
        <v>4</v>
      </c>
      <c r="D37" s="3">
        <f t="shared" si="3"/>
        <v>3.4714285714285715</v>
      </c>
      <c r="E37">
        <v>1</v>
      </c>
      <c r="F37">
        <v>1</v>
      </c>
      <c r="G37">
        <v>0</v>
      </c>
      <c r="H37">
        <v>0</v>
      </c>
      <c r="I37" s="2">
        <f t="shared" si="4"/>
        <v>0.5</v>
      </c>
      <c r="J37" s="7">
        <v>23.333333333333332</v>
      </c>
      <c r="K37">
        <v>0</v>
      </c>
      <c r="L37">
        <v>28</v>
      </c>
      <c r="M37">
        <v>10</v>
      </c>
      <c r="N37">
        <v>5</v>
      </c>
      <c r="O37">
        <v>1</v>
      </c>
      <c r="P37">
        <v>3</v>
      </c>
      <c r="Q37">
        <v>9</v>
      </c>
      <c r="R37">
        <v>9</v>
      </c>
      <c r="S37" s="3">
        <f t="shared" si="5"/>
        <v>1.4142857142857144</v>
      </c>
      <c r="T37" s="3">
        <f t="shared" si="6"/>
        <v>3.8571428571428577</v>
      </c>
    </row>
    <row r="38" spans="1:20" ht="13.5">
      <c r="A38" s="1" t="s">
        <v>50</v>
      </c>
      <c r="B38" t="s">
        <v>150</v>
      </c>
      <c r="C38" s="14" t="s">
        <v>59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3.5">
      <c r="A39" s="1" t="s">
        <v>50</v>
      </c>
      <c r="B39" t="s">
        <v>142</v>
      </c>
      <c r="C39">
        <v>34</v>
      </c>
      <c r="D39" s="3">
        <f t="shared" si="3"/>
        <v>5.3999999999999995</v>
      </c>
      <c r="E39">
        <v>6</v>
      </c>
      <c r="F39">
        <v>4</v>
      </c>
      <c r="G39">
        <v>3</v>
      </c>
      <c r="H39">
        <v>0</v>
      </c>
      <c r="I39" s="2">
        <f t="shared" si="4"/>
        <v>0.6</v>
      </c>
      <c r="J39" s="7">
        <v>43.333333333333336</v>
      </c>
      <c r="K39">
        <v>0</v>
      </c>
      <c r="L39">
        <v>51</v>
      </c>
      <c r="M39">
        <v>19</v>
      </c>
      <c r="N39">
        <v>12</v>
      </c>
      <c r="O39">
        <v>1</v>
      </c>
      <c r="P39">
        <v>2</v>
      </c>
      <c r="Q39">
        <v>26</v>
      </c>
      <c r="R39">
        <v>26</v>
      </c>
      <c r="S39" s="3">
        <f t="shared" si="5"/>
        <v>1.4538461538461538</v>
      </c>
      <c r="T39" s="3">
        <f t="shared" si="6"/>
        <v>3.9461538461538463</v>
      </c>
    </row>
    <row r="40" spans="1:20" ht="13.5">
      <c r="A40" s="1" t="s">
        <v>50</v>
      </c>
      <c r="B40" t="s">
        <v>149</v>
      </c>
      <c r="C40" s="14" t="s">
        <v>59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</sheetData>
  <mergeCells count="5">
    <mergeCell ref="C40:T40"/>
    <mergeCell ref="C19:R19"/>
    <mergeCell ref="C20:R20"/>
    <mergeCell ref="C21:R21"/>
    <mergeCell ref="C38:T38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B29" sqref="B29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7.00390625" style="0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34</v>
      </c>
    </row>
    <row r="2" spans="1:18" ht="13.5">
      <c r="A2">
        <v>1</v>
      </c>
      <c r="B2" t="s">
        <v>124</v>
      </c>
      <c r="C2">
        <v>144</v>
      </c>
      <c r="D2" s="2">
        <f aca="true" t="shared" si="0" ref="D2:D21">F2/E2</f>
        <v>0.2741228070175439</v>
      </c>
      <c r="E2">
        <v>456</v>
      </c>
      <c r="F2">
        <v>125</v>
      </c>
      <c r="G2">
        <v>1</v>
      </c>
      <c r="H2">
        <v>28</v>
      </c>
      <c r="I2" s="2">
        <f aca="true" t="shared" si="1" ref="I2:I21">(F2+J2)/(E2+J2+M2)</f>
        <v>0.3445544554455445</v>
      </c>
      <c r="J2">
        <v>49</v>
      </c>
      <c r="K2">
        <v>43</v>
      </c>
      <c r="L2">
        <v>0</v>
      </c>
      <c r="M2">
        <v>0</v>
      </c>
      <c r="N2">
        <v>18</v>
      </c>
      <c r="O2">
        <v>5</v>
      </c>
      <c r="P2" s="2">
        <v>0.333</v>
      </c>
      <c r="Q2" s="2">
        <v>0.379</v>
      </c>
      <c r="R2" s="2">
        <f aca="true" t="shared" si="2" ref="R2:R21">I2+Q2</f>
        <v>0.7235544554455445</v>
      </c>
    </row>
    <row r="3" spans="1:18" ht="13.5">
      <c r="A3">
        <v>2</v>
      </c>
      <c r="B3" t="s">
        <v>128</v>
      </c>
      <c r="C3">
        <v>143</v>
      </c>
      <c r="D3" s="2">
        <f t="shared" si="0"/>
        <v>0.23695652173913043</v>
      </c>
      <c r="E3">
        <v>460</v>
      </c>
      <c r="F3">
        <v>109</v>
      </c>
      <c r="G3">
        <v>6</v>
      </c>
      <c r="H3">
        <v>38</v>
      </c>
      <c r="I3" s="2">
        <f t="shared" si="1"/>
        <v>0.2681912681912682</v>
      </c>
      <c r="J3">
        <v>20</v>
      </c>
      <c r="K3">
        <v>33</v>
      </c>
      <c r="L3">
        <v>11</v>
      </c>
      <c r="M3">
        <v>1</v>
      </c>
      <c r="N3">
        <v>7</v>
      </c>
      <c r="O3">
        <v>9</v>
      </c>
      <c r="P3" s="2">
        <v>0.236</v>
      </c>
      <c r="Q3" s="2">
        <v>0.339</v>
      </c>
      <c r="R3" s="2">
        <f t="shared" si="2"/>
        <v>0.6071912681912682</v>
      </c>
    </row>
    <row r="4" spans="1:18" ht="13.5">
      <c r="A4">
        <v>3</v>
      </c>
      <c r="B4" t="s">
        <v>123</v>
      </c>
      <c r="C4">
        <v>143</v>
      </c>
      <c r="D4" s="2">
        <f t="shared" si="0"/>
        <v>0.31166666666666665</v>
      </c>
      <c r="E4">
        <v>600</v>
      </c>
      <c r="F4">
        <v>187</v>
      </c>
      <c r="G4">
        <v>16</v>
      </c>
      <c r="H4">
        <v>95</v>
      </c>
      <c r="I4" s="2">
        <f t="shared" si="1"/>
        <v>0.3474842767295597</v>
      </c>
      <c r="J4">
        <v>34</v>
      </c>
      <c r="K4">
        <v>52</v>
      </c>
      <c r="L4">
        <v>0</v>
      </c>
      <c r="M4">
        <v>2</v>
      </c>
      <c r="N4">
        <v>3</v>
      </c>
      <c r="O4">
        <v>4</v>
      </c>
      <c r="P4" s="2">
        <v>0.31</v>
      </c>
      <c r="Q4" s="2">
        <v>0.502</v>
      </c>
      <c r="R4" s="2">
        <f t="shared" si="2"/>
        <v>0.8494842767295597</v>
      </c>
    </row>
    <row r="5" spans="1:18" ht="13.5">
      <c r="A5">
        <v>4</v>
      </c>
      <c r="B5" t="s">
        <v>193</v>
      </c>
      <c r="C5">
        <v>143</v>
      </c>
      <c r="D5" s="2">
        <f t="shared" si="0"/>
        <v>0.31438721136767317</v>
      </c>
      <c r="E5">
        <v>563</v>
      </c>
      <c r="F5">
        <v>177</v>
      </c>
      <c r="G5">
        <v>34</v>
      </c>
      <c r="H5">
        <v>121</v>
      </c>
      <c r="I5" s="2">
        <f t="shared" si="1"/>
        <v>0.37037037037037035</v>
      </c>
      <c r="J5">
        <v>53</v>
      </c>
      <c r="K5">
        <v>59</v>
      </c>
      <c r="L5">
        <v>0</v>
      </c>
      <c r="M5">
        <v>5</v>
      </c>
      <c r="N5">
        <v>14</v>
      </c>
      <c r="O5">
        <v>0</v>
      </c>
      <c r="P5" s="2">
        <v>0.321</v>
      </c>
      <c r="Q5" s="2">
        <v>0.574</v>
      </c>
      <c r="R5" s="2">
        <f t="shared" si="2"/>
        <v>0.9443703703703703</v>
      </c>
    </row>
    <row r="6" spans="1:18" ht="13.5">
      <c r="A6">
        <v>5</v>
      </c>
      <c r="B6" t="s">
        <v>170</v>
      </c>
      <c r="C6">
        <v>134</v>
      </c>
      <c r="D6" s="2">
        <f t="shared" si="0"/>
        <v>0.23449612403100775</v>
      </c>
      <c r="E6">
        <v>516</v>
      </c>
      <c r="F6">
        <v>121</v>
      </c>
      <c r="G6">
        <v>13</v>
      </c>
      <c r="H6">
        <v>67</v>
      </c>
      <c r="I6" s="2">
        <f t="shared" si="1"/>
        <v>0.2765567765567766</v>
      </c>
      <c r="J6">
        <v>30</v>
      </c>
      <c r="K6">
        <v>76</v>
      </c>
      <c r="L6">
        <v>0</v>
      </c>
      <c r="M6">
        <v>0</v>
      </c>
      <c r="N6">
        <v>0</v>
      </c>
      <c r="O6">
        <v>15</v>
      </c>
      <c r="P6" s="2">
        <v>0.29</v>
      </c>
      <c r="Q6" s="2">
        <v>0.359</v>
      </c>
      <c r="R6" s="2">
        <f t="shared" si="2"/>
        <v>0.6355567765567766</v>
      </c>
    </row>
    <row r="7" spans="1:18" ht="13.5">
      <c r="A7">
        <v>6</v>
      </c>
      <c r="B7" t="s">
        <v>121</v>
      </c>
      <c r="C7">
        <v>143</v>
      </c>
      <c r="D7" s="2">
        <f t="shared" si="0"/>
        <v>0.26523297491039427</v>
      </c>
      <c r="E7">
        <v>558</v>
      </c>
      <c r="F7">
        <v>148</v>
      </c>
      <c r="G7">
        <v>9</v>
      </c>
      <c r="H7">
        <v>61</v>
      </c>
      <c r="I7" s="2">
        <f t="shared" si="1"/>
        <v>0.3104026845637584</v>
      </c>
      <c r="J7">
        <v>37</v>
      </c>
      <c r="K7">
        <v>54</v>
      </c>
      <c r="L7">
        <v>0</v>
      </c>
      <c r="M7">
        <v>1</v>
      </c>
      <c r="N7">
        <v>1</v>
      </c>
      <c r="O7">
        <v>5</v>
      </c>
      <c r="P7" s="2">
        <v>0.325</v>
      </c>
      <c r="Q7" s="2">
        <v>0.414</v>
      </c>
      <c r="R7" s="2">
        <f t="shared" si="2"/>
        <v>0.7244026845637583</v>
      </c>
    </row>
    <row r="8" spans="1:18" ht="13.5">
      <c r="A8">
        <v>7</v>
      </c>
      <c r="B8" t="s">
        <v>179</v>
      </c>
      <c r="C8">
        <v>142</v>
      </c>
      <c r="D8" s="2">
        <f t="shared" si="0"/>
        <v>0.2303370786516854</v>
      </c>
      <c r="E8">
        <v>534</v>
      </c>
      <c r="F8">
        <v>123</v>
      </c>
      <c r="G8">
        <v>15</v>
      </c>
      <c r="H8">
        <v>62</v>
      </c>
      <c r="I8" s="2">
        <f t="shared" si="1"/>
        <v>0.27972027972027974</v>
      </c>
      <c r="J8">
        <v>37</v>
      </c>
      <c r="K8">
        <v>69</v>
      </c>
      <c r="L8">
        <v>0</v>
      </c>
      <c r="M8">
        <v>1</v>
      </c>
      <c r="N8">
        <v>3</v>
      </c>
      <c r="O8">
        <v>19</v>
      </c>
      <c r="P8" s="2">
        <v>0.315</v>
      </c>
      <c r="Q8" s="2">
        <v>0.382</v>
      </c>
      <c r="R8" s="2">
        <f t="shared" si="2"/>
        <v>0.6617202797202797</v>
      </c>
    </row>
    <row r="9" spans="1:18" ht="13.5">
      <c r="A9">
        <v>8</v>
      </c>
      <c r="B9" t="s">
        <v>158</v>
      </c>
      <c r="C9">
        <v>144</v>
      </c>
      <c r="D9" s="2">
        <f t="shared" si="0"/>
        <v>0.22343324250681199</v>
      </c>
      <c r="E9">
        <v>367</v>
      </c>
      <c r="F9">
        <v>82</v>
      </c>
      <c r="G9">
        <v>1</v>
      </c>
      <c r="H9">
        <v>25</v>
      </c>
      <c r="I9" s="2">
        <f t="shared" si="1"/>
        <v>0.2393617021276596</v>
      </c>
      <c r="J9">
        <v>8</v>
      </c>
      <c r="K9">
        <v>54</v>
      </c>
      <c r="L9">
        <v>5</v>
      </c>
      <c r="M9">
        <v>1</v>
      </c>
      <c r="N9">
        <v>10</v>
      </c>
      <c r="O9">
        <v>2</v>
      </c>
      <c r="P9" s="2">
        <v>0.25</v>
      </c>
      <c r="Q9" s="2">
        <v>0.311</v>
      </c>
      <c r="R9" s="2">
        <f t="shared" si="2"/>
        <v>0.5503617021276596</v>
      </c>
    </row>
    <row r="10" spans="1:18" ht="13.5">
      <c r="A10" s="1">
        <v>9</v>
      </c>
      <c r="B10" t="s">
        <v>161</v>
      </c>
      <c r="C10">
        <v>144</v>
      </c>
      <c r="D10" s="2">
        <f t="shared" si="0"/>
        <v>0.21385542168674698</v>
      </c>
      <c r="E10">
        <v>332</v>
      </c>
      <c r="F10">
        <v>71</v>
      </c>
      <c r="G10">
        <v>3</v>
      </c>
      <c r="H10">
        <v>17</v>
      </c>
      <c r="I10" s="2">
        <f t="shared" si="1"/>
        <v>0.26685393258426965</v>
      </c>
      <c r="J10">
        <v>24</v>
      </c>
      <c r="K10">
        <v>41</v>
      </c>
      <c r="L10">
        <v>4</v>
      </c>
      <c r="M10">
        <v>0</v>
      </c>
      <c r="N10">
        <v>2</v>
      </c>
      <c r="O10">
        <v>3</v>
      </c>
      <c r="P10" s="2">
        <v>0.242</v>
      </c>
      <c r="Q10" s="2">
        <v>0.286</v>
      </c>
      <c r="R10" s="2">
        <f t="shared" si="2"/>
        <v>0.5528539325842696</v>
      </c>
    </row>
    <row r="11" spans="1:18" ht="13.5">
      <c r="A11" s="1" t="s">
        <v>1</v>
      </c>
      <c r="B11" t="s">
        <v>157</v>
      </c>
      <c r="C11">
        <v>12</v>
      </c>
      <c r="D11" s="2">
        <f t="shared" si="0"/>
        <v>0.23076923076923078</v>
      </c>
      <c r="E11">
        <v>13</v>
      </c>
      <c r="F11">
        <v>3</v>
      </c>
      <c r="G11">
        <v>0</v>
      </c>
      <c r="H11">
        <v>1</v>
      </c>
      <c r="I11" s="2">
        <f t="shared" si="1"/>
        <v>0.23076923076923078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 s="2">
        <v>0.25</v>
      </c>
      <c r="Q11" s="2">
        <v>0.308</v>
      </c>
      <c r="R11" s="2">
        <f t="shared" si="2"/>
        <v>0.5387692307692308</v>
      </c>
    </row>
    <row r="12" spans="1:18" ht="13.5">
      <c r="A12" s="1" t="s">
        <v>1</v>
      </c>
      <c r="B12" t="s">
        <v>134</v>
      </c>
      <c r="C12">
        <v>110</v>
      </c>
      <c r="D12" s="2">
        <f t="shared" si="0"/>
        <v>0.18181818181818182</v>
      </c>
      <c r="E12">
        <v>110</v>
      </c>
      <c r="F12">
        <v>20</v>
      </c>
      <c r="G12">
        <v>4</v>
      </c>
      <c r="H12">
        <v>8</v>
      </c>
      <c r="I12" s="2">
        <f t="shared" si="1"/>
        <v>0.23728813559322035</v>
      </c>
      <c r="J12">
        <v>8</v>
      </c>
      <c r="K12">
        <v>20</v>
      </c>
      <c r="L12">
        <v>0</v>
      </c>
      <c r="M12">
        <v>0</v>
      </c>
      <c r="N12">
        <v>0</v>
      </c>
      <c r="O12">
        <v>0</v>
      </c>
      <c r="P12" s="2">
        <v>0.136</v>
      </c>
      <c r="Q12" s="2">
        <v>0.327</v>
      </c>
      <c r="R12" s="2">
        <f t="shared" si="2"/>
        <v>0.5642881355932203</v>
      </c>
    </row>
    <row r="13" spans="1:18" ht="13.5">
      <c r="A13" s="1" t="s">
        <v>1</v>
      </c>
      <c r="B13" t="s">
        <v>133</v>
      </c>
      <c r="C13">
        <v>119</v>
      </c>
      <c r="D13" s="2">
        <f t="shared" si="0"/>
        <v>0.2551440329218107</v>
      </c>
      <c r="E13">
        <v>243</v>
      </c>
      <c r="F13">
        <v>62</v>
      </c>
      <c r="G13">
        <v>15</v>
      </c>
      <c r="H13">
        <v>44</v>
      </c>
      <c r="I13" s="2">
        <f t="shared" si="1"/>
        <v>0.28846153846153844</v>
      </c>
      <c r="J13">
        <v>13</v>
      </c>
      <c r="K13">
        <v>33</v>
      </c>
      <c r="L13">
        <v>0</v>
      </c>
      <c r="M13">
        <v>4</v>
      </c>
      <c r="N13">
        <v>3</v>
      </c>
      <c r="O13">
        <v>5</v>
      </c>
      <c r="P13" s="2">
        <v>0.278</v>
      </c>
      <c r="Q13" s="2">
        <v>0.49</v>
      </c>
      <c r="R13" s="2">
        <f t="shared" si="2"/>
        <v>0.7784615384615384</v>
      </c>
    </row>
    <row r="14" spans="1:18" ht="13.5">
      <c r="A14" s="1" t="s">
        <v>1</v>
      </c>
      <c r="B14" t="s">
        <v>138</v>
      </c>
      <c r="C14">
        <v>39</v>
      </c>
      <c r="D14" s="2">
        <f t="shared" si="0"/>
        <v>0.2894736842105263</v>
      </c>
      <c r="E14">
        <v>38</v>
      </c>
      <c r="F14">
        <v>11</v>
      </c>
      <c r="G14">
        <v>0</v>
      </c>
      <c r="H14">
        <v>3</v>
      </c>
      <c r="I14" s="2">
        <f t="shared" si="1"/>
        <v>0.34146341463414637</v>
      </c>
      <c r="J14">
        <v>3</v>
      </c>
      <c r="K14">
        <v>6</v>
      </c>
      <c r="L14">
        <v>0</v>
      </c>
      <c r="M14">
        <v>0</v>
      </c>
      <c r="N14">
        <v>0</v>
      </c>
      <c r="O14">
        <v>1</v>
      </c>
      <c r="P14" s="2">
        <v>0.286</v>
      </c>
      <c r="Q14" s="2">
        <v>0.342</v>
      </c>
      <c r="R14" s="2">
        <f t="shared" si="2"/>
        <v>0.6834634146341464</v>
      </c>
    </row>
    <row r="15" spans="1:18" ht="13.5">
      <c r="A15" s="1" t="s">
        <v>1</v>
      </c>
      <c r="B15" t="s">
        <v>173</v>
      </c>
      <c r="C15">
        <v>68</v>
      </c>
      <c r="D15" s="2">
        <f t="shared" si="0"/>
        <v>0.2222222222222222</v>
      </c>
      <c r="E15">
        <v>63</v>
      </c>
      <c r="F15">
        <v>14</v>
      </c>
      <c r="G15">
        <v>0</v>
      </c>
      <c r="H15">
        <v>5</v>
      </c>
      <c r="I15" s="2">
        <f t="shared" si="1"/>
        <v>0.2898550724637681</v>
      </c>
      <c r="J15">
        <v>6</v>
      </c>
      <c r="K15">
        <v>11</v>
      </c>
      <c r="L15">
        <v>3</v>
      </c>
      <c r="M15">
        <v>0</v>
      </c>
      <c r="N15">
        <v>0</v>
      </c>
      <c r="O15">
        <v>2</v>
      </c>
      <c r="P15" s="2">
        <v>0.176</v>
      </c>
      <c r="Q15" s="2">
        <v>0.333</v>
      </c>
      <c r="R15" s="2">
        <f t="shared" si="2"/>
        <v>0.6228550724637681</v>
      </c>
    </row>
    <row r="16" spans="1:18" ht="13.5">
      <c r="A16" s="1" t="s">
        <v>1</v>
      </c>
      <c r="B16" t="s">
        <v>159</v>
      </c>
      <c r="C16">
        <v>103</v>
      </c>
      <c r="D16" s="2">
        <f t="shared" si="0"/>
        <v>0.24675324675324675</v>
      </c>
      <c r="E16">
        <v>77</v>
      </c>
      <c r="F16">
        <v>19</v>
      </c>
      <c r="G16">
        <v>0</v>
      </c>
      <c r="H16">
        <v>2</v>
      </c>
      <c r="I16" s="2">
        <f t="shared" si="1"/>
        <v>0.2839506172839506</v>
      </c>
      <c r="J16">
        <v>4</v>
      </c>
      <c r="K16">
        <v>7</v>
      </c>
      <c r="L16">
        <v>1</v>
      </c>
      <c r="M16">
        <v>0</v>
      </c>
      <c r="N16">
        <v>0</v>
      </c>
      <c r="O16">
        <v>5</v>
      </c>
      <c r="P16" s="2">
        <v>0.214</v>
      </c>
      <c r="Q16" s="2">
        <v>0.26</v>
      </c>
      <c r="R16" s="2">
        <f t="shared" si="2"/>
        <v>0.5439506172839506</v>
      </c>
    </row>
    <row r="17" spans="1:18" ht="13.5">
      <c r="A17" s="1" t="s">
        <v>1</v>
      </c>
      <c r="B17" t="s">
        <v>160</v>
      </c>
      <c r="C17">
        <v>11</v>
      </c>
      <c r="D17" s="2">
        <f t="shared" si="0"/>
        <v>0.25</v>
      </c>
      <c r="E17">
        <v>16</v>
      </c>
      <c r="F17">
        <v>4</v>
      </c>
      <c r="G17">
        <v>0</v>
      </c>
      <c r="H17">
        <v>5</v>
      </c>
      <c r="I17" s="2">
        <f t="shared" si="1"/>
        <v>0.25</v>
      </c>
      <c r="J17">
        <v>0</v>
      </c>
      <c r="K17">
        <v>4</v>
      </c>
      <c r="L17">
        <v>0</v>
      </c>
      <c r="M17">
        <v>0</v>
      </c>
      <c r="N17">
        <v>0</v>
      </c>
      <c r="O17">
        <v>0</v>
      </c>
      <c r="P17" s="2">
        <v>0.333</v>
      </c>
      <c r="Q17" s="2">
        <v>0.313</v>
      </c>
      <c r="R17" s="2">
        <f t="shared" si="2"/>
        <v>0.563</v>
      </c>
    </row>
    <row r="18" spans="1:18" ht="13.5">
      <c r="A18" s="1" t="s">
        <v>50</v>
      </c>
      <c r="B18" t="s">
        <v>205</v>
      </c>
      <c r="C18" s="14" t="s">
        <v>58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3.5">
      <c r="A19" s="1" t="s">
        <v>50</v>
      </c>
      <c r="B19" t="s">
        <v>181</v>
      </c>
      <c r="C19">
        <v>65</v>
      </c>
      <c r="D19" s="2">
        <f t="shared" si="0"/>
        <v>0.3125</v>
      </c>
      <c r="E19">
        <v>80</v>
      </c>
      <c r="F19">
        <v>25</v>
      </c>
      <c r="G19">
        <v>4</v>
      </c>
      <c r="H19">
        <v>13</v>
      </c>
      <c r="I19" s="2">
        <f t="shared" si="1"/>
        <v>0.34523809523809523</v>
      </c>
      <c r="J19">
        <v>4</v>
      </c>
      <c r="K19">
        <v>12</v>
      </c>
      <c r="L19">
        <v>2</v>
      </c>
      <c r="M19">
        <v>0</v>
      </c>
      <c r="N19">
        <v>1</v>
      </c>
      <c r="O19">
        <v>0</v>
      </c>
      <c r="P19" s="2">
        <v>0.263</v>
      </c>
      <c r="Q19" s="2">
        <v>0.5</v>
      </c>
      <c r="R19" s="2">
        <f t="shared" si="2"/>
        <v>0.8452380952380952</v>
      </c>
    </row>
    <row r="20" spans="1:18" ht="13.5">
      <c r="A20" s="1" t="s">
        <v>50</v>
      </c>
      <c r="B20" t="s">
        <v>163</v>
      </c>
      <c r="C20" s="14" t="s">
        <v>58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" t="s">
        <v>50</v>
      </c>
      <c r="B21" t="s">
        <v>131</v>
      </c>
      <c r="C21">
        <v>43</v>
      </c>
      <c r="D21" s="2">
        <f t="shared" si="0"/>
        <v>0.3114754098360656</v>
      </c>
      <c r="E21">
        <v>61</v>
      </c>
      <c r="F21">
        <v>19</v>
      </c>
      <c r="G21">
        <v>1</v>
      </c>
      <c r="H21">
        <v>5</v>
      </c>
      <c r="I21" s="2">
        <f t="shared" si="1"/>
        <v>0.36363636363636365</v>
      </c>
      <c r="J21">
        <v>5</v>
      </c>
      <c r="K21">
        <v>11</v>
      </c>
      <c r="L21">
        <v>1</v>
      </c>
      <c r="M21">
        <v>0</v>
      </c>
      <c r="N21">
        <v>1</v>
      </c>
      <c r="O21">
        <v>2</v>
      </c>
      <c r="P21" s="2">
        <v>0.273</v>
      </c>
      <c r="Q21" s="2">
        <v>0.475</v>
      </c>
      <c r="R21" s="2">
        <f t="shared" si="2"/>
        <v>0.8386363636363636</v>
      </c>
    </row>
    <row r="22" spans="1:18" ht="13.5">
      <c r="A22" s="1"/>
      <c r="D22" s="2"/>
      <c r="I22" s="2"/>
      <c r="P22" s="2"/>
      <c r="Q22" s="2"/>
      <c r="R22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48</v>
      </c>
      <c r="T24" t="s">
        <v>49</v>
      </c>
    </row>
    <row r="25" spans="1:20" ht="13.5">
      <c r="A25" s="1" t="s">
        <v>51</v>
      </c>
      <c r="B25" t="s">
        <v>192</v>
      </c>
      <c r="C25">
        <v>28</v>
      </c>
      <c r="D25" s="3">
        <f aca="true" t="shared" si="3" ref="D25:D40">R25/J25*9</f>
        <v>5.692456479690522</v>
      </c>
      <c r="E25">
        <v>4</v>
      </c>
      <c r="F25">
        <v>14</v>
      </c>
      <c r="G25">
        <v>0</v>
      </c>
      <c r="H25">
        <v>0</v>
      </c>
      <c r="I25" s="2">
        <f aca="true" t="shared" si="4" ref="I25:I40">E25/(E25+F25)</f>
        <v>0.2222222222222222</v>
      </c>
      <c r="J25" s="7">
        <v>172.33333333333334</v>
      </c>
      <c r="K25">
        <v>1</v>
      </c>
      <c r="L25">
        <v>183</v>
      </c>
      <c r="M25">
        <v>59</v>
      </c>
      <c r="N25">
        <v>30</v>
      </c>
      <c r="O25">
        <v>2</v>
      </c>
      <c r="P25">
        <v>31</v>
      </c>
      <c r="Q25">
        <v>112</v>
      </c>
      <c r="R25">
        <v>109</v>
      </c>
      <c r="S25" s="3">
        <f aca="true" t="shared" si="5" ref="S25:S40">(L25+N25)/J25</f>
        <v>1.2359767891682785</v>
      </c>
      <c r="T25" s="3">
        <f aca="true" t="shared" si="6" ref="T25:T40">M25/J25*9</f>
        <v>3.081237911025145</v>
      </c>
    </row>
    <row r="26" spans="1:20" ht="13.5">
      <c r="A26" s="1" t="s">
        <v>51</v>
      </c>
      <c r="B26" t="s">
        <v>206</v>
      </c>
      <c r="C26">
        <v>28</v>
      </c>
      <c r="D26" s="3">
        <f t="shared" si="3"/>
        <v>4.698</v>
      </c>
      <c r="E26">
        <v>5</v>
      </c>
      <c r="F26">
        <v>14</v>
      </c>
      <c r="G26">
        <v>0</v>
      </c>
      <c r="H26">
        <v>0</v>
      </c>
      <c r="I26" s="2">
        <f t="shared" si="4"/>
        <v>0.2631578947368421</v>
      </c>
      <c r="J26" s="7">
        <v>166.66666666666666</v>
      </c>
      <c r="K26">
        <v>2</v>
      </c>
      <c r="L26">
        <v>164</v>
      </c>
      <c r="M26">
        <v>67</v>
      </c>
      <c r="N26">
        <v>37</v>
      </c>
      <c r="O26">
        <v>3</v>
      </c>
      <c r="P26">
        <v>25</v>
      </c>
      <c r="Q26">
        <v>88</v>
      </c>
      <c r="R26">
        <v>87</v>
      </c>
      <c r="S26" s="3">
        <f t="shared" si="5"/>
        <v>1.206</v>
      </c>
      <c r="T26" s="3">
        <f t="shared" si="6"/>
        <v>3.6180000000000003</v>
      </c>
    </row>
    <row r="27" spans="1:20" ht="13.5">
      <c r="A27" s="1" t="s">
        <v>51</v>
      </c>
      <c r="B27" t="s">
        <v>141</v>
      </c>
      <c r="C27">
        <v>28</v>
      </c>
      <c r="D27" s="3">
        <f t="shared" si="3"/>
        <v>4.608315098468271</v>
      </c>
      <c r="E27">
        <v>6</v>
      </c>
      <c r="F27">
        <v>10</v>
      </c>
      <c r="G27">
        <v>0</v>
      </c>
      <c r="H27">
        <v>0</v>
      </c>
      <c r="I27" s="2">
        <f t="shared" si="4"/>
        <v>0.375</v>
      </c>
      <c r="J27" s="7">
        <v>152.33333333333334</v>
      </c>
      <c r="K27">
        <v>0</v>
      </c>
      <c r="L27">
        <v>158</v>
      </c>
      <c r="M27">
        <v>124</v>
      </c>
      <c r="N27">
        <v>70</v>
      </c>
      <c r="O27">
        <v>10</v>
      </c>
      <c r="P27">
        <v>17</v>
      </c>
      <c r="Q27">
        <v>81</v>
      </c>
      <c r="R27">
        <v>78</v>
      </c>
      <c r="S27" s="3">
        <f t="shared" si="5"/>
        <v>1.49671772428884</v>
      </c>
      <c r="T27" s="3">
        <f t="shared" si="6"/>
        <v>7.326039387308533</v>
      </c>
    </row>
    <row r="28" spans="1:20" ht="13.5">
      <c r="A28" s="1" t="s">
        <v>51</v>
      </c>
      <c r="B28" t="s">
        <v>202</v>
      </c>
      <c r="C28">
        <v>27</v>
      </c>
      <c r="D28" s="3">
        <f t="shared" si="3"/>
        <v>3.496815286624204</v>
      </c>
      <c r="E28">
        <v>8</v>
      </c>
      <c r="F28">
        <v>7</v>
      </c>
      <c r="G28">
        <v>0</v>
      </c>
      <c r="H28">
        <v>0</v>
      </c>
      <c r="I28" s="2">
        <f t="shared" si="4"/>
        <v>0.5333333333333333</v>
      </c>
      <c r="J28" s="7">
        <v>157</v>
      </c>
      <c r="K28">
        <v>2</v>
      </c>
      <c r="L28">
        <v>155</v>
      </c>
      <c r="M28">
        <v>48</v>
      </c>
      <c r="N28">
        <v>23</v>
      </c>
      <c r="O28">
        <v>2</v>
      </c>
      <c r="P28">
        <v>20</v>
      </c>
      <c r="Q28">
        <v>62</v>
      </c>
      <c r="R28">
        <v>61</v>
      </c>
      <c r="S28" s="3">
        <f t="shared" si="5"/>
        <v>1.1337579617834395</v>
      </c>
      <c r="T28" s="3">
        <f t="shared" si="6"/>
        <v>2.751592356687898</v>
      </c>
    </row>
    <row r="29" spans="1:20" ht="13.5">
      <c r="A29" s="1" t="s">
        <v>51</v>
      </c>
      <c r="B29" t="s">
        <v>145</v>
      </c>
      <c r="C29">
        <v>27</v>
      </c>
      <c r="D29" s="3">
        <f t="shared" si="3"/>
        <v>4.231788079470199</v>
      </c>
      <c r="E29">
        <v>10</v>
      </c>
      <c r="F29">
        <v>7</v>
      </c>
      <c r="G29">
        <v>0</v>
      </c>
      <c r="H29">
        <v>0</v>
      </c>
      <c r="I29" s="2">
        <f t="shared" si="4"/>
        <v>0.5882352941176471</v>
      </c>
      <c r="J29" s="7">
        <v>151</v>
      </c>
      <c r="K29">
        <v>4</v>
      </c>
      <c r="L29">
        <v>159</v>
      </c>
      <c r="M29">
        <v>45</v>
      </c>
      <c r="N29">
        <v>39</v>
      </c>
      <c r="O29">
        <v>5</v>
      </c>
      <c r="P29">
        <v>14</v>
      </c>
      <c r="Q29">
        <v>74</v>
      </c>
      <c r="R29">
        <v>71</v>
      </c>
      <c r="S29" s="3">
        <f t="shared" si="5"/>
        <v>1.3112582781456954</v>
      </c>
      <c r="T29" s="3">
        <f t="shared" si="6"/>
        <v>2.6821192052980134</v>
      </c>
    </row>
    <row r="30" spans="1:20" ht="13.5">
      <c r="A30" s="1" t="s">
        <v>51</v>
      </c>
      <c r="B30" t="s">
        <v>148</v>
      </c>
      <c r="C30">
        <v>22</v>
      </c>
      <c r="D30" s="3">
        <f t="shared" si="3"/>
        <v>4.5284810126582276</v>
      </c>
      <c r="E30">
        <v>1</v>
      </c>
      <c r="F30">
        <v>3</v>
      </c>
      <c r="G30">
        <v>0</v>
      </c>
      <c r="H30">
        <v>0</v>
      </c>
      <c r="I30" s="2">
        <f t="shared" si="4"/>
        <v>0.25</v>
      </c>
      <c r="J30" s="7">
        <v>105.33333333333333</v>
      </c>
      <c r="K30">
        <v>0</v>
      </c>
      <c r="L30">
        <v>109</v>
      </c>
      <c r="M30">
        <v>38</v>
      </c>
      <c r="N30">
        <v>41</v>
      </c>
      <c r="O30">
        <v>6</v>
      </c>
      <c r="P30">
        <v>12</v>
      </c>
      <c r="Q30">
        <v>53</v>
      </c>
      <c r="R30">
        <v>53</v>
      </c>
      <c r="S30" s="3">
        <f t="shared" si="5"/>
        <v>1.4240506329113924</v>
      </c>
      <c r="T30" s="3">
        <f t="shared" si="6"/>
        <v>3.246835443037975</v>
      </c>
    </row>
    <row r="31" spans="1:20" ht="13.5">
      <c r="A31" s="1" t="s">
        <v>52</v>
      </c>
      <c r="B31" t="s">
        <v>152</v>
      </c>
      <c r="C31">
        <v>44</v>
      </c>
      <c r="D31" s="3">
        <f t="shared" si="3"/>
        <v>2.8928571428571423</v>
      </c>
      <c r="E31">
        <v>10</v>
      </c>
      <c r="F31">
        <v>3</v>
      </c>
      <c r="G31">
        <v>0</v>
      </c>
      <c r="H31">
        <v>4</v>
      </c>
      <c r="I31" s="2">
        <f t="shared" si="4"/>
        <v>0.7692307692307693</v>
      </c>
      <c r="J31" s="7">
        <v>74.66666666666667</v>
      </c>
      <c r="K31">
        <v>0</v>
      </c>
      <c r="L31">
        <v>59</v>
      </c>
      <c r="M31">
        <v>29</v>
      </c>
      <c r="N31">
        <v>14</v>
      </c>
      <c r="O31">
        <v>1</v>
      </c>
      <c r="P31">
        <v>7</v>
      </c>
      <c r="Q31">
        <v>26</v>
      </c>
      <c r="R31">
        <v>24</v>
      </c>
      <c r="S31" s="3">
        <f t="shared" si="5"/>
        <v>0.9776785714285714</v>
      </c>
      <c r="T31" s="3">
        <f t="shared" si="6"/>
        <v>3.495535714285714</v>
      </c>
    </row>
    <row r="32" spans="1:20" ht="13.5">
      <c r="A32" s="1" t="s">
        <v>52</v>
      </c>
      <c r="B32" t="s">
        <v>142</v>
      </c>
      <c r="C32">
        <v>33</v>
      </c>
      <c r="D32" s="3">
        <f t="shared" si="3"/>
        <v>5.52755905511811</v>
      </c>
      <c r="E32">
        <v>3</v>
      </c>
      <c r="F32">
        <v>3</v>
      </c>
      <c r="G32">
        <v>0</v>
      </c>
      <c r="H32">
        <v>0</v>
      </c>
      <c r="I32" s="2">
        <f t="shared" si="4"/>
        <v>0.5</v>
      </c>
      <c r="J32" s="7">
        <v>42.333333333333336</v>
      </c>
      <c r="K32">
        <v>0</v>
      </c>
      <c r="L32">
        <v>49</v>
      </c>
      <c r="M32">
        <v>23</v>
      </c>
      <c r="N32">
        <v>14</v>
      </c>
      <c r="O32">
        <v>1</v>
      </c>
      <c r="P32">
        <v>7</v>
      </c>
      <c r="Q32">
        <v>26</v>
      </c>
      <c r="R32">
        <v>26</v>
      </c>
      <c r="S32" s="3">
        <f t="shared" si="5"/>
        <v>1.4881889763779528</v>
      </c>
      <c r="T32" s="3">
        <f t="shared" si="6"/>
        <v>4.889763779527558</v>
      </c>
    </row>
    <row r="33" spans="1:20" ht="13.5">
      <c r="A33" s="1" t="s">
        <v>52</v>
      </c>
      <c r="B33" t="s">
        <v>166</v>
      </c>
      <c r="C33">
        <v>30</v>
      </c>
      <c r="D33" s="3">
        <f t="shared" si="3"/>
        <v>4.470198675496689</v>
      </c>
      <c r="E33">
        <v>5</v>
      </c>
      <c r="F33">
        <v>4</v>
      </c>
      <c r="G33">
        <v>0</v>
      </c>
      <c r="H33">
        <v>2</v>
      </c>
      <c r="I33" s="2">
        <f t="shared" si="4"/>
        <v>0.5555555555555556</v>
      </c>
      <c r="J33" s="7">
        <v>50.333333333333336</v>
      </c>
      <c r="K33">
        <v>0</v>
      </c>
      <c r="L33">
        <v>44</v>
      </c>
      <c r="M33">
        <v>15</v>
      </c>
      <c r="N33">
        <v>15</v>
      </c>
      <c r="O33">
        <v>0</v>
      </c>
      <c r="P33">
        <v>8</v>
      </c>
      <c r="Q33">
        <v>26</v>
      </c>
      <c r="R33">
        <v>25</v>
      </c>
      <c r="S33" s="3">
        <f t="shared" si="5"/>
        <v>1.1721854304635762</v>
      </c>
      <c r="T33" s="3">
        <f t="shared" si="6"/>
        <v>2.682119205298013</v>
      </c>
    </row>
    <row r="34" spans="1:20" ht="13.5">
      <c r="A34" s="1" t="s">
        <v>66</v>
      </c>
      <c r="B34" t="s">
        <v>207</v>
      </c>
      <c r="C34">
        <v>40</v>
      </c>
      <c r="D34" s="3">
        <f t="shared" si="3"/>
        <v>4.108695652173913</v>
      </c>
      <c r="E34">
        <v>3</v>
      </c>
      <c r="F34">
        <v>2</v>
      </c>
      <c r="G34">
        <v>1</v>
      </c>
      <c r="H34">
        <v>4</v>
      </c>
      <c r="I34" s="2">
        <f t="shared" si="4"/>
        <v>0.6</v>
      </c>
      <c r="J34" s="7">
        <v>61.333333333333336</v>
      </c>
      <c r="K34">
        <v>0</v>
      </c>
      <c r="L34">
        <v>67</v>
      </c>
      <c r="M34">
        <v>34</v>
      </c>
      <c r="N34">
        <v>16</v>
      </c>
      <c r="O34">
        <v>2</v>
      </c>
      <c r="P34">
        <v>7</v>
      </c>
      <c r="Q34">
        <v>29</v>
      </c>
      <c r="R34">
        <v>28</v>
      </c>
      <c r="S34" s="3">
        <f t="shared" si="5"/>
        <v>1.3532608695652173</v>
      </c>
      <c r="T34" s="3">
        <f t="shared" si="6"/>
        <v>4.989130434782609</v>
      </c>
    </row>
    <row r="35" spans="1:20" ht="13.5">
      <c r="A35" s="1" t="s">
        <v>53</v>
      </c>
      <c r="B35" t="s">
        <v>189</v>
      </c>
      <c r="C35">
        <v>56</v>
      </c>
      <c r="D35" s="3">
        <f t="shared" si="3"/>
        <v>3.107913669064748</v>
      </c>
      <c r="E35">
        <v>6</v>
      </c>
      <c r="F35">
        <v>4</v>
      </c>
      <c r="G35">
        <v>1</v>
      </c>
      <c r="H35">
        <v>3</v>
      </c>
      <c r="I35" s="2">
        <f t="shared" si="4"/>
        <v>0.6</v>
      </c>
      <c r="J35" s="7">
        <v>92.66666666666667</v>
      </c>
      <c r="K35">
        <v>0</v>
      </c>
      <c r="L35">
        <v>94</v>
      </c>
      <c r="M35">
        <v>54</v>
      </c>
      <c r="N35">
        <v>10</v>
      </c>
      <c r="O35">
        <v>2</v>
      </c>
      <c r="P35">
        <v>11</v>
      </c>
      <c r="Q35">
        <v>34</v>
      </c>
      <c r="R35">
        <v>32</v>
      </c>
      <c r="S35" s="3">
        <f t="shared" si="5"/>
        <v>1.1223021582733812</v>
      </c>
      <c r="T35" s="3">
        <f t="shared" si="6"/>
        <v>5.244604316546762</v>
      </c>
    </row>
    <row r="36" spans="1:20" ht="13.5">
      <c r="A36" s="1" t="s">
        <v>54</v>
      </c>
      <c r="B36" t="s">
        <v>178</v>
      </c>
      <c r="C36">
        <v>47</v>
      </c>
      <c r="D36" s="3">
        <f t="shared" si="3"/>
        <v>4.331550802139037</v>
      </c>
      <c r="E36">
        <v>3</v>
      </c>
      <c r="F36">
        <v>6</v>
      </c>
      <c r="G36">
        <v>32</v>
      </c>
      <c r="H36">
        <v>1</v>
      </c>
      <c r="I36" s="2">
        <f t="shared" si="4"/>
        <v>0.3333333333333333</v>
      </c>
      <c r="J36" s="7">
        <v>62.333333333333336</v>
      </c>
      <c r="K36">
        <v>0</v>
      </c>
      <c r="L36">
        <v>63</v>
      </c>
      <c r="M36">
        <v>30</v>
      </c>
      <c r="N36">
        <v>13</v>
      </c>
      <c r="O36">
        <v>0</v>
      </c>
      <c r="P36">
        <v>7</v>
      </c>
      <c r="Q36">
        <v>35</v>
      </c>
      <c r="R36">
        <v>30</v>
      </c>
      <c r="S36" s="3">
        <f t="shared" si="5"/>
        <v>1.2192513368983957</v>
      </c>
      <c r="T36" s="3">
        <f t="shared" si="6"/>
        <v>4.331550802139037</v>
      </c>
    </row>
    <row r="37" spans="1:20" ht="13.5">
      <c r="A37" s="1" t="s">
        <v>50</v>
      </c>
      <c r="B37" t="s">
        <v>208</v>
      </c>
      <c r="C37" s="14" t="s">
        <v>59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3.5">
      <c r="A38" s="1" t="s">
        <v>50</v>
      </c>
      <c r="B38" t="s">
        <v>165</v>
      </c>
      <c r="C38" s="14" t="s">
        <v>59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3.5">
      <c r="A39" s="1" t="s">
        <v>50</v>
      </c>
      <c r="B39" t="s">
        <v>146</v>
      </c>
      <c r="C39" s="14" t="s">
        <v>59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3.5">
      <c r="A40" s="1" t="s">
        <v>50</v>
      </c>
      <c r="B40" t="s">
        <v>149</v>
      </c>
      <c r="C40" s="14" t="s">
        <v>59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</sheetData>
  <mergeCells count="6">
    <mergeCell ref="C39:T39"/>
    <mergeCell ref="C40:T40"/>
    <mergeCell ref="C20:R20"/>
    <mergeCell ref="C18:R18"/>
    <mergeCell ref="C37:T37"/>
    <mergeCell ref="C38:T38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241"/>
  <sheetViews>
    <sheetView workbookViewId="0" topLeftCell="A1">
      <selection activeCell="A2" sqref="A2"/>
    </sheetView>
  </sheetViews>
  <sheetFormatPr defaultColWidth="9.00390625" defaultRowHeight="13.5"/>
  <sheetData>
    <row r="2" spans="1:22" ht="13.5">
      <c r="A2" s="13"/>
      <c r="D2" s="3"/>
      <c r="I2" s="2"/>
      <c r="J2" s="7"/>
      <c r="S2" s="3"/>
      <c r="T2" s="3"/>
      <c r="U2" s="3"/>
      <c r="V2" s="3"/>
    </row>
    <row r="3" spans="1:22" ht="13.5">
      <c r="A3" s="13"/>
      <c r="D3" s="3"/>
      <c r="I3" s="2"/>
      <c r="J3" s="7"/>
      <c r="S3" s="3"/>
      <c r="T3" s="3"/>
      <c r="U3" s="3"/>
      <c r="V3" s="3"/>
    </row>
    <row r="4" spans="1:22" ht="13.5">
      <c r="A4" s="13"/>
      <c r="D4" s="3"/>
      <c r="I4" s="2"/>
      <c r="J4" s="7"/>
      <c r="S4" s="3"/>
      <c r="T4" s="3"/>
      <c r="U4" s="3"/>
      <c r="V4" s="3"/>
    </row>
    <row r="5" spans="1:22" ht="13.5">
      <c r="A5" s="13"/>
      <c r="D5" s="3"/>
      <c r="I5" s="2"/>
      <c r="J5" s="7"/>
      <c r="S5" s="3"/>
      <c r="T5" s="3"/>
      <c r="U5" s="3"/>
      <c r="V5" s="3"/>
    </row>
    <row r="6" spans="1:22" ht="13.5">
      <c r="A6" s="13"/>
      <c r="D6" s="3"/>
      <c r="I6" s="2"/>
      <c r="J6" s="7"/>
      <c r="S6" s="3"/>
      <c r="T6" s="3"/>
      <c r="U6" s="3"/>
      <c r="V6" s="3"/>
    </row>
    <row r="7" spans="1:22" ht="13.5">
      <c r="A7" s="13"/>
      <c r="D7" s="3"/>
      <c r="I7" s="2"/>
      <c r="J7" s="7"/>
      <c r="S7" s="3"/>
      <c r="T7" s="3"/>
      <c r="U7" s="3"/>
      <c r="V7" s="3"/>
    </row>
    <row r="8" spans="1:22" ht="13.5">
      <c r="A8" s="13"/>
      <c r="D8" s="3"/>
      <c r="I8" s="2"/>
      <c r="J8" s="7"/>
      <c r="S8" s="3"/>
      <c r="T8" s="3"/>
      <c r="U8" s="3"/>
      <c r="V8" s="3"/>
    </row>
    <row r="9" spans="1:22" ht="13.5">
      <c r="A9" s="13"/>
      <c r="D9" s="3"/>
      <c r="I9" s="2"/>
      <c r="J9" s="7"/>
      <c r="S9" s="3"/>
      <c r="T9" s="3"/>
      <c r="U9" s="3"/>
      <c r="V9" s="3"/>
    </row>
    <row r="10" spans="1:22" ht="13.5">
      <c r="A10" s="13"/>
      <c r="D10" s="3"/>
      <c r="I10" s="2"/>
      <c r="J10" s="7"/>
      <c r="S10" s="3"/>
      <c r="T10" s="3"/>
      <c r="U10" s="3"/>
      <c r="V10" s="3"/>
    </row>
    <row r="11" spans="1:22" ht="13.5">
      <c r="A11" s="13"/>
      <c r="D11" s="3"/>
      <c r="I11" s="2"/>
      <c r="J11" s="7"/>
      <c r="S11" s="3"/>
      <c r="T11" s="3"/>
      <c r="U11" s="3"/>
      <c r="V11" s="3"/>
    </row>
    <row r="12" spans="1:22" ht="13.5">
      <c r="A12" s="13"/>
      <c r="D12" s="3"/>
      <c r="I12" s="2"/>
      <c r="J12" s="7"/>
      <c r="S12" s="3"/>
      <c r="T12" s="3"/>
      <c r="U12" s="3"/>
      <c r="V12" s="3"/>
    </row>
    <row r="13" spans="1:22" ht="13.5">
      <c r="A13" s="13"/>
      <c r="D13" s="3"/>
      <c r="I13" s="2"/>
      <c r="J13" s="7"/>
      <c r="S13" s="3"/>
      <c r="T13" s="3"/>
      <c r="U13" s="3"/>
      <c r="V13" s="3"/>
    </row>
    <row r="14" spans="1:22" ht="13.5">
      <c r="A14" s="13"/>
      <c r="D14" s="3"/>
      <c r="I14" s="2"/>
      <c r="J14" s="7"/>
      <c r="S14" s="3"/>
      <c r="T14" s="3"/>
      <c r="U14" s="3"/>
      <c r="V14" s="3"/>
    </row>
    <row r="15" spans="1:22" ht="13.5">
      <c r="A15" s="13"/>
      <c r="D15" s="3"/>
      <c r="I15" s="2"/>
      <c r="J15" s="7"/>
      <c r="S15" s="3"/>
      <c r="T15" s="3"/>
      <c r="U15" s="3"/>
      <c r="V15" s="3"/>
    </row>
    <row r="16" spans="1:22" ht="13.5">
      <c r="A16" s="13"/>
      <c r="D16" s="3"/>
      <c r="I16" s="2"/>
      <c r="J16" s="7"/>
      <c r="S16" s="3"/>
      <c r="T16" s="3"/>
      <c r="U16" s="3"/>
      <c r="V16" s="3"/>
    </row>
    <row r="17" spans="1:22" ht="13.5">
      <c r="A17" s="13"/>
      <c r="D17" s="3"/>
      <c r="I17" s="2"/>
      <c r="J17" s="7"/>
      <c r="S17" s="3"/>
      <c r="T17" s="3"/>
      <c r="U17" s="3"/>
      <c r="V17" s="3"/>
    </row>
    <row r="18" spans="1:22" ht="13.5">
      <c r="A18" s="13"/>
      <c r="D18" s="3"/>
      <c r="I18" s="2"/>
      <c r="J18" s="7"/>
      <c r="S18" s="3"/>
      <c r="T18" s="3"/>
      <c r="U18" s="3"/>
      <c r="V18" s="3"/>
    </row>
    <row r="19" spans="1:22" ht="13.5">
      <c r="A19" s="13"/>
      <c r="D19" s="3"/>
      <c r="I19" s="2"/>
      <c r="J19" s="7"/>
      <c r="S19" s="3"/>
      <c r="T19" s="3"/>
      <c r="U19" s="3"/>
      <c r="V19" s="3"/>
    </row>
    <row r="20" spans="1:22" ht="13.5">
      <c r="A20" s="13"/>
      <c r="D20" s="3"/>
      <c r="I20" s="2"/>
      <c r="J20" s="7"/>
      <c r="S20" s="3"/>
      <c r="T20" s="3"/>
      <c r="U20" s="3"/>
      <c r="V20" s="3"/>
    </row>
    <row r="21" spans="1:22" ht="13.5">
      <c r="A21" s="13"/>
      <c r="D21" s="3"/>
      <c r="I21" s="2"/>
      <c r="J21" s="7"/>
      <c r="S21" s="3"/>
      <c r="T21" s="3"/>
      <c r="U21" s="3"/>
      <c r="V21" s="3"/>
    </row>
    <row r="22" spans="1:22" ht="13.5">
      <c r="A22" s="13"/>
      <c r="D22" s="3"/>
      <c r="I22" s="2"/>
      <c r="J22" s="7"/>
      <c r="S22" s="3"/>
      <c r="T22" s="3"/>
      <c r="U22" s="3"/>
      <c r="V22" s="3"/>
    </row>
    <row r="23" spans="1:22" ht="13.5">
      <c r="A23" s="13"/>
      <c r="D23" s="3"/>
      <c r="I23" s="2"/>
      <c r="J23" s="7"/>
      <c r="S23" s="3"/>
      <c r="T23" s="3"/>
      <c r="U23" s="3"/>
      <c r="V23" s="3"/>
    </row>
    <row r="24" spans="1:22" ht="13.5">
      <c r="A24" s="13"/>
      <c r="D24" s="3"/>
      <c r="I24" s="2"/>
      <c r="J24" s="7"/>
      <c r="S24" s="3"/>
      <c r="T24" s="3"/>
      <c r="U24" s="3"/>
      <c r="V24" s="3"/>
    </row>
    <row r="25" spans="1:22" ht="13.5">
      <c r="A25" s="13"/>
      <c r="D25" s="3"/>
      <c r="I25" s="2"/>
      <c r="J25" s="7"/>
      <c r="S25" s="3"/>
      <c r="T25" s="3"/>
      <c r="U25" s="3"/>
      <c r="V25" s="3"/>
    </row>
    <row r="26" spans="1:22" ht="13.5">
      <c r="A26" s="13"/>
      <c r="D26" s="3"/>
      <c r="I26" s="2"/>
      <c r="J26" s="7"/>
      <c r="S26" s="3"/>
      <c r="T26" s="3"/>
      <c r="U26" s="3"/>
      <c r="V26" s="3"/>
    </row>
    <row r="27" spans="1:22" ht="13.5">
      <c r="A27" s="13"/>
      <c r="D27" s="3"/>
      <c r="I27" s="2"/>
      <c r="J27" s="7"/>
      <c r="S27" s="3"/>
      <c r="T27" s="3"/>
      <c r="U27" s="3"/>
      <c r="V27" s="3"/>
    </row>
    <row r="28" spans="1:22" ht="13.5">
      <c r="A28" s="13"/>
      <c r="D28" s="3"/>
      <c r="I28" s="2"/>
      <c r="J28" s="7"/>
      <c r="S28" s="3"/>
      <c r="T28" s="3"/>
      <c r="U28" s="3"/>
      <c r="V28" s="3"/>
    </row>
    <row r="29" spans="1:22" ht="13.5">
      <c r="A29" s="13"/>
      <c r="D29" s="3"/>
      <c r="I29" s="2"/>
      <c r="J29" s="7"/>
      <c r="S29" s="3"/>
      <c r="T29" s="3"/>
      <c r="U29" s="3"/>
      <c r="V29" s="3"/>
    </row>
    <row r="30" spans="1:22" ht="13.5">
      <c r="A30" s="13"/>
      <c r="D30" s="3"/>
      <c r="I30" s="2"/>
      <c r="J30" s="7"/>
      <c r="S30" s="3"/>
      <c r="T30" s="3"/>
      <c r="U30" s="3"/>
      <c r="V30" s="3"/>
    </row>
    <row r="31" spans="1:22" ht="13.5">
      <c r="A31" s="13"/>
      <c r="D31" s="3"/>
      <c r="I31" s="2"/>
      <c r="J31" s="7"/>
      <c r="S31" s="3"/>
      <c r="T31" s="3"/>
      <c r="U31" s="3"/>
      <c r="V31" s="3"/>
    </row>
    <row r="32" spans="1:22" ht="13.5">
      <c r="A32" s="13"/>
      <c r="D32" s="3"/>
      <c r="I32" s="2"/>
      <c r="J32" s="7"/>
      <c r="S32" s="3"/>
      <c r="T32" s="3"/>
      <c r="U32" s="3"/>
      <c r="V32" s="3"/>
    </row>
    <row r="33" spans="1:22" ht="13.5">
      <c r="A33" s="13"/>
      <c r="D33" s="3"/>
      <c r="I33" s="2"/>
      <c r="J33" s="7"/>
      <c r="S33" s="3"/>
      <c r="T33" s="3"/>
      <c r="U33" s="3"/>
      <c r="V33" s="3"/>
    </row>
    <row r="34" spans="1:22" ht="13.5">
      <c r="A34" s="13"/>
      <c r="D34" s="3"/>
      <c r="I34" s="2"/>
      <c r="J34" s="7"/>
      <c r="S34" s="3"/>
      <c r="T34" s="3"/>
      <c r="U34" s="3"/>
      <c r="V34" s="3"/>
    </row>
    <row r="35" spans="1:22" ht="13.5">
      <c r="A35" s="13"/>
      <c r="D35" s="3"/>
      <c r="I35" s="2"/>
      <c r="J35" s="7"/>
      <c r="S35" s="3"/>
      <c r="T35" s="3"/>
      <c r="U35" s="3"/>
      <c r="V35" s="3"/>
    </row>
    <row r="36" spans="1:22" ht="13.5">
      <c r="A36" s="13"/>
      <c r="D36" s="3"/>
      <c r="I36" s="2"/>
      <c r="J36" s="7"/>
      <c r="S36" s="3"/>
      <c r="T36" s="3"/>
      <c r="U36" s="3"/>
      <c r="V36" s="3"/>
    </row>
    <row r="37" spans="1:22" ht="13.5">
      <c r="A37" s="13"/>
      <c r="D37" s="3"/>
      <c r="I37" s="2"/>
      <c r="J37" s="7"/>
      <c r="S37" s="3"/>
      <c r="T37" s="3"/>
      <c r="U37" s="3"/>
      <c r="V37" s="3"/>
    </row>
    <row r="38" spans="1:22" ht="13.5">
      <c r="A38" s="13"/>
      <c r="D38" s="3"/>
      <c r="I38" s="2"/>
      <c r="J38" s="7"/>
      <c r="S38" s="3"/>
      <c r="T38" s="3"/>
      <c r="U38" s="3"/>
      <c r="V38" s="3"/>
    </row>
    <row r="39" spans="1:22" ht="13.5">
      <c r="A39" s="13"/>
      <c r="D39" s="3"/>
      <c r="I39" s="2"/>
      <c r="J39" s="7"/>
      <c r="S39" s="3"/>
      <c r="T39" s="3"/>
      <c r="U39" s="3"/>
      <c r="V39" s="3"/>
    </row>
    <row r="40" spans="1:22" ht="13.5">
      <c r="A40" s="13"/>
      <c r="D40" s="3"/>
      <c r="I40" s="2"/>
      <c r="J40" s="7"/>
      <c r="S40" s="3"/>
      <c r="T40" s="3"/>
      <c r="U40" s="3"/>
      <c r="V40" s="3"/>
    </row>
    <row r="41" spans="1:22" ht="13.5">
      <c r="A41" s="13"/>
      <c r="D41" s="3"/>
      <c r="I41" s="2"/>
      <c r="J41" s="7"/>
      <c r="S41" s="3"/>
      <c r="T41" s="3"/>
      <c r="U41" s="3"/>
      <c r="V41" s="3"/>
    </row>
    <row r="42" spans="1:22" ht="13.5">
      <c r="A42" s="13"/>
      <c r="D42" s="3"/>
      <c r="I42" s="2"/>
      <c r="J42" s="7"/>
      <c r="S42" s="3"/>
      <c r="T42" s="3"/>
      <c r="U42" s="3"/>
      <c r="V42" s="3"/>
    </row>
    <row r="43" spans="1:22" ht="13.5">
      <c r="A43" s="13"/>
      <c r="D43" s="3"/>
      <c r="I43" s="2"/>
      <c r="J43" s="7"/>
      <c r="S43" s="3"/>
      <c r="T43" s="3"/>
      <c r="U43" s="3"/>
      <c r="V43" s="3"/>
    </row>
    <row r="44" spans="1:22" ht="13.5">
      <c r="A44" s="13"/>
      <c r="D44" s="3"/>
      <c r="I44" s="2"/>
      <c r="J44" s="7"/>
      <c r="S44" s="3"/>
      <c r="T44" s="3"/>
      <c r="U44" s="3"/>
      <c r="V44" s="3"/>
    </row>
    <row r="45" spans="1:22" ht="13.5">
      <c r="A45" s="13"/>
      <c r="D45" s="3"/>
      <c r="I45" s="2"/>
      <c r="J45" s="7"/>
      <c r="S45" s="3"/>
      <c r="T45" s="3"/>
      <c r="U45" s="3"/>
      <c r="V45" s="3"/>
    </row>
    <row r="46" spans="1:22" ht="13.5">
      <c r="A46" s="13"/>
      <c r="D46" s="3"/>
      <c r="I46" s="2"/>
      <c r="J46" s="7"/>
      <c r="S46" s="3"/>
      <c r="T46" s="3"/>
      <c r="U46" s="3"/>
      <c r="V46" s="3"/>
    </row>
    <row r="47" spans="1:22" ht="13.5">
      <c r="A47" s="13"/>
      <c r="D47" s="3"/>
      <c r="I47" s="2"/>
      <c r="J47" s="7"/>
      <c r="S47" s="3"/>
      <c r="T47" s="3"/>
      <c r="U47" s="3"/>
      <c r="V47" s="3"/>
    </row>
    <row r="48" spans="1:22" ht="13.5">
      <c r="A48" s="13"/>
      <c r="D48" s="3"/>
      <c r="I48" s="2"/>
      <c r="J48" s="7"/>
      <c r="S48" s="3"/>
      <c r="T48" s="3"/>
      <c r="U48" s="3"/>
      <c r="V48" s="3"/>
    </row>
    <row r="49" spans="1:22" ht="13.5">
      <c r="A49" s="13"/>
      <c r="D49" s="3"/>
      <c r="I49" s="2"/>
      <c r="J49" s="7"/>
      <c r="S49" s="3"/>
      <c r="T49" s="3"/>
      <c r="U49" s="3"/>
      <c r="V49" s="3"/>
    </row>
    <row r="50" spans="1:22" ht="13.5">
      <c r="A50" s="13"/>
      <c r="D50" s="3"/>
      <c r="I50" s="2"/>
      <c r="J50" s="7"/>
      <c r="S50" s="3"/>
      <c r="T50" s="3"/>
      <c r="U50" s="3"/>
      <c r="V50" s="3"/>
    </row>
    <row r="51" spans="1:22" ht="13.5">
      <c r="A51" s="13"/>
      <c r="D51" s="3"/>
      <c r="I51" s="2"/>
      <c r="J51" s="7"/>
      <c r="S51" s="3"/>
      <c r="T51" s="3"/>
      <c r="U51" s="3"/>
      <c r="V51" s="3"/>
    </row>
    <row r="52" spans="1:22" ht="13.5">
      <c r="A52" s="13"/>
      <c r="D52" s="3"/>
      <c r="I52" s="2"/>
      <c r="J52" s="7"/>
      <c r="S52" s="3"/>
      <c r="T52" s="3"/>
      <c r="U52" s="3"/>
      <c r="V52" s="3"/>
    </row>
    <row r="53" spans="1:22" ht="13.5">
      <c r="A53" s="13"/>
      <c r="D53" s="3"/>
      <c r="I53" s="2"/>
      <c r="J53" s="7"/>
      <c r="S53" s="3"/>
      <c r="T53" s="3"/>
      <c r="U53" s="3"/>
      <c r="V53" s="3"/>
    </row>
    <row r="54" spans="1:22" ht="13.5">
      <c r="A54" s="13"/>
      <c r="D54" s="3"/>
      <c r="I54" s="2"/>
      <c r="J54" s="7"/>
      <c r="S54" s="3"/>
      <c r="T54" s="3"/>
      <c r="U54" s="3"/>
      <c r="V54" s="3"/>
    </row>
    <row r="55" spans="1:22" ht="13.5">
      <c r="A55" s="13"/>
      <c r="D55" s="3"/>
      <c r="I55" s="2"/>
      <c r="J55" s="7"/>
      <c r="S55" s="3"/>
      <c r="T55" s="3"/>
      <c r="U55" s="3"/>
      <c r="V55" s="3"/>
    </row>
    <row r="56" spans="1:22" ht="13.5">
      <c r="A56" s="13"/>
      <c r="D56" s="3"/>
      <c r="I56" s="2"/>
      <c r="J56" s="7"/>
      <c r="S56" s="3"/>
      <c r="T56" s="3"/>
      <c r="U56" s="3"/>
      <c r="V56" s="3"/>
    </row>
    <row r="57" spans="1:22" ht="13.5">
      <c r="A57" s="13"/>
      <c r="D57" s="3"/>
      <c r="I57" s="2"/>
      <c r="J57" s="7"/>
      <c r="S57" s="3"/>
      <c r="T57" s="3"/>
      <c r="U57" s="3"/>
      <c r="V57" s="3"/>
    </row>
    <row r="58" spans="1:22" ht="13.5">
      <c r="A58" s="13"/>
      <c r="D58" s="3"/>
      <c r="I58" s="2"/>
      <c r="J58" s="7"/>
      <c r="S58" s="3"/>
      <c r="T58" s="3"/>
      <c r="U58" s="3"/>
      <c r="V58" s="3"/>
    </row>
    <row r="59" spans="1:22" ht="13.5">
      <c r="A59" s="13"/>
      <c r="D59" s="3"/>
      <c r="I59" s="2"/>
      <c r="J59" s="7"/>
      <c r="S59" s="3"/>
      <c r="T59" s="3"/>
      <c r="U59" s="3"/>
      <c r="V59" s="3"/>
    </row>
    <row r="60" spans="1:22" ht="13.5">
      <c r="A60" s="13"/>
      <c r="D60" s="3"/>
      <c r="I60" s="2"/>
      <c r="J60" s="7"/>
      <c r="S60" s="3"/>
      <c r="T60" s="3"/>
      <c r="U60" s="3"/>
      <c r="V60" s="3"/>
    </row>
    <row r="61" spans="1:22" ht="13.5">
      <c r="A61" s="13"/>
      <c r="D61" s="3"/>
      <c r="I61" s="2"/>
      <c r="J61" s="7"/>
      <c r="S61" s="3"/>
      <c r="T61" s="3"/>
      <c r="U61" s="3"/>
      <c r="V61" s="3"/>
    </row>
    <row r="62" spans="1:22" ht="13.5">
      <c r="A62" s="13"/>
      <c r="D62" s="3"/>
      <c r="I62" s="2"/>
      <c r="J62" s="7"/>
      <c r="S62" s="3"/>
      <c r="T62" s="3"/>
      <c r="U62" s="3"/>
      <c r="V62" s="3"/>
    </row>
    <row r="63" spans="1:22" ht="13.5">
      <c r="A63" s="13"/>
      <c r="D63" s="3"/>
      <c r="I63" s="2"/>
      <c r="J63" s="7"/>
      <c r="S63" s="3"/>
      <c r="T63" s="3"/>
      <c r="U63" s="3"/>
      <c r="V63" s="3"/>
    </row>
    <row r="64" spans="1:22" ht="13.5">
      <c r="A64" s="13"/>
      <c r="D64" s="3"/>
      <c r="I64" s="2"/>
      <c r="J64" s="7"/>
      <c r="S64" s="3"/>
      <c r="T64" s="3"/>
      <c r="U64" s="3"/>
      <c r="V64" s="3"/>
    </row>
    <row r="65" spans="1:22" ht="13.5">
      <c r="A65" s="13"/>
      <c r="D65" s="3"/>
      <c r="I65" s="2"/>
      <c r="J65" s="7"/>
      <c r="S65" s="3"/>
      <c r="T65" s="3"/>
      <c r="U65" s="3"/>
      <c r="V65" s="3"/>
    </row>
    <row r="66" spans="1:22" ht="13.5">
      <c r="A66" s="13"/>
      <c r="D66" s="3"/>
      <c r="I66" s="2"/>
      <c r="J66" s="7"/>
      <c r="S66" s="3"/>
      <c r="T66" s="3"/>
      <c r="U66" s="3"/>
      <c r="V66" s="3"/>
    </row>
    <row r="67" spans="1:22" ht="13.5">
      <c r="A67" s="13"/>
      <c r="D67" s="3"/>
      <c r="I67" s="2"/>
      <c r="J67" s="7"/>
      <c r="S67" s="3"/>
      <c r="T67" s="3"/>
      <c r="U67" s="3"/>
      <c r="V67" s="3"/>
    </row>
    <row r="68" spans="1:22" ht="13.5">
      <c r="A68" s="13"/>
      <c r="D68" s="3"/>
      <c r="I68" s="2"/>
      <c r="J68" s="7"/>
      <c r="S68" s="3"/>
      <c r="T68" s="3"/>
      <c r="U68" s="3"/>
      <c r="V68" s="3"/>
    </row>
    <row r="69" spans="1:22" ht="13.5">
      <c r="A69" s="13"/>
      <c r="D69" s="3"/>
      <c r="I69" s="2"/>
      <c r="J69" s="7"/>
      <c r="S69" s="3"/>
      <c r="T69" s="3"/>
      <c r="U69" s="3"/>
      <c r="V69" s="3"/>
    </row>
    <row r="70" spans="1:22" ht="13.5">
      <c r="A70" s="13"/>
      <c r="D70" s="3"/>
      <c r="I70" s="2"/>
      <c r="J70" s="7"/>
      <c r="S70" s="3"/>
      <c r="T70" s="3"/>
      <c r="U70" s="3"/>
      <c r="V70" s="3"/>
    </row>
    <row r="71" spans="1:22" ht="13.5">
      <c r="A71" s="13"/>
      <c r="D71" s="3"/>
      <c r="I71" s="2"/>
      <c r="J71" s="7"/>
      <c r="S71" s="3"/>
      <c r="T71" s="3"/>
      <c r="U71" s="3"/>
      <c r="V71" s="3"/>
    </row>
    <row r="72" spans="1:22" ht="13.5">
      <c r="A72" s="13"/>
      <c r="D72" s="3"/>
      <c r="I72" s="2"/>
      <c r="J72" s="7"/>
      <c r="S72" s="3"/>
      <c r="T72" s="3"/>
      <c r="U72" s="3"/>
      <c r="V72" s="3"/>
    </row>
    <row r="73" spans="1:22" ht="13.5">
      <c r="A73" s="13"/>
      <c r="D73" s="3"/>
      <c r="I73" s="2"/>
      <c r="J73" s="7"/>
      <c r="S73" s="3"/>
      <c r="T73" s="3"/>
      <c r="U73" s="3"/>
      <c r="V73" s="3"/>
    </row>
    <row r="74" spans="1:22" ht="13.5">
      <c r="A74" s="13"/>
      <c r="D74" s="3"/>
      <c r="I74" s="2"/>
      <c r="J74" s="7"/>
      <c r="S74" s="3"/>
      <c r="T74" s="3"/>
      <c r="U74" s="3"/>
      <c r="V74" s="3"/>
    </row>
    <row r="75" spans="1:22" ht="13.5">
      <c r="A75" s="13"/>
      <c r="D75" s="3"/>
      <c r="I75" s="2"/>
      <c r="J75" s="7"/>
      <c r="S75" s="3"/>
      <c r="T75" s="3"/>
      <c r="U75" s="3"/>
      <c r="V75" s="3"/>
    </row>
    <row r="76" spans="1:22" ht="13.5">
      <c r="A76" s="13"/>
      <c r="D76" s="3"/>
      <c r="I76" s="2"/>
      <c r="J76" s="7"/>
      <c r="S76" s="3"/>
      <c r="T76" s="3"/>
      <c r="U76" s="3"/>
      <c r="V76" s="3"/>
    </row>
    <row r="77" spans="1:22" ht="13.5">
      <c r="A77" s="13"/>
      <c r="D77" s="3"/>
      <c r="I77" s="2"/>
      <c r="J77" s="7"/>
      <c r="S77" s="3"/>
      <c r="T77" s="3"/>
      <c r="U77" s="3"/>
      <c r="V77" s="3"/>
    </row>
    <row r="78" spans="1:22" ht="13.5">
      <c r="A78" s="13"/>
      <c r="D78" s="3"/>
      <c r="I78" s="2"/>
      <c r="J78" s="7"/>
      <c r="S78" s="3"/>
      <c r="T78" s="3"/>
      <c r="U78" s="3"/>
      <c r="V78" s="3"/>
    </row>
    <row r="79" spans="1:22" ht="13.5">
      <c r="A79" s="13"/>
      <c r="D79" s="3"/>
      <c r="I79" s="2"/>
      <c r="J79" s="7"/>
      <c r="S79" s="3"/>
      <c r="T79" s="3"/>
      <c r="U79" s="3"/>
      <c r="V79" s="3"/>
    </row>
    <row r="80" spans="1:22" ht="13.5">
      <c r="A80" s="13"/>
      <c r="D80" s="3"/>
      <c r="I80" s="2"/>
      <c r="J80" s="7"/>
      <c r="S80" s="3"/>
      <c r="T80" s="3"/>
      <c r="U80" s="3"/>
      <c r="V80" s="3"/>
    </row>
    <row r="81" spans="1:22" ht="13.5">
      <c r="A81" s="13"/>
      <c r="D81" s="3"/>
      <c r="I81" s="2"/>
      <c r="J81" s="7"/>
      <c r="S81" s="3"/>
      <c r="T81" s="3"/>
      <c r="U81" s="3"/>
      <c r="V81" s="3"/>
    </row>
    <row r="82" spans="1:22" ht="13.5">
      <c r="A82" s="13"/>
      <c r="D82" s="3"/>
      <c r="I82" s="2"/>
      <c r="J82" s="7"/>
      <c r="S82" s="3"/>
      <c r="T82" s="3"/>
      <c r="U82" s="3"/>
      <c r="V82" s="3"/>
    </row>
    <row r="83" spans="1:22" ht="13.5">
      <c r="A83" s="13"/>
      <c r="D83" s="3"/>
      <c r="I83" s="2"/>
      <c r="J83" s="7"/>
      <c r="S83" s="3"/>
      <c r="T83" s="3"/>
      <c r="U83" s="3"/>
      <c r="V83" s="3"/>
    </row>
    <row r="84" spans="1:22" ht="13.5">
      <c r="A84" s="13"/>
      <c r="D84" s="3"/>
      <c r="I84" s="2"/>
      <c r="J84" s="7"/>
      <c r="S84" s="3"/>
      <c r="T84" s="3"/>
      <c r="U84" s="3"/>
      <c r="V84" s="3"/>
    </row>
    <row r="85" spans="1:22" ht="13.5">
      <c r="A85" s="13"/>
      <c r="D85" s="3"/>
      <c r="I85" s="2"/>
      <c r="J85" s="7"/>
      <c r="S85" s="3"/>
      <c r="T85" s="3"/>
      <c r="U85" s="3"/>
      <c r="V85" s="3"/>
    </row>
    <row r="86" spans="1:22" ht="13.5">
      <c r="A86" s="13"/>
      <c r="D86" s="2"/>
      <c r="I86" s="2"/>
      <c r="J86" s="12"/>
      <c r="Q86" s="2"/>
      <c r="R86" s="2"/>
      <c r="S86" s="2"/>
      <c r="T86" s="2"/>
      <c r="U86" s="3"/>
      <c r="V86" s="3"/>
    </row>
    <row r="87" spans="1:22" ht="13.5">
      <c r="A87" s="13"/>
      <c r="D87" s="2"/>
      <c r="I87" s="2"/>
      <c r="J87" s="12"/>
      <c r="Q87" s="2"/>
      <c r="R87" s="2"/>
      <c r="S87" s="2"/>
      <c r="T87" s="2"/>
      <c r="U87" s="3"/>
      <c r="V87" s="3"/>
    </row>
    <row r="88" spans="1:22" ht="13.5">
      <c r="A88" s="13"/>
      <c r="D88" s="2"/>
      <c r="I88" s="2"/>
      <c r="J88" s="12"/>
      <c r="Q88" s="2"/>
      <c r="R88" s="2"/>
      <c r="S88" s="2"/>
      <c r="T88" s="2"/>
      <c r="U88" s="3"/>
      <c r="V88" s="3"/>
    </row>
    <row r="89" spans="1:20" ht="13.5">
      <c r="A89" s="13"/>
      <c r="D89" s="2"/>
      <c r="I89" s="2"/>
      <c r="J89" s="12"/>
      <c r="Q89" s="2"/>
      <c r="R89" s="2"/>
      <c r="S89" s="2"/>
      <c r="T89" s="2"/>
    </row>
    <row r="90" spans="1:20" ht="13.5">
      <c r="A90" s="13"/>
      <c r="D90" s="2"/>
      <c r="I90" s="2"/>
      <c r="J90" s="12"/>
      <c r="Q90" s="2"/>
      <c r="R90" s="2"/>
      <c r="S90" s="2"/>
      <c r="T90" s="2"/>
    </row>
    <row r="91" spans="1:20" ht="13.5">
      <c r="A91" s="13"/>
      <c r="D91" s="2"/>
      <c r="I91" s="2"/>
      <c r="J91" s="12"/>
      <c r="Q91" s="2"/>
      <c r="R91" s="2"/>
      <c r="S91" s="2"/>
      <c r="T91" s="2"/>
    </row>
    <row r="92" spans="1:20" ht="13.5">
      <c r="A92" s="13"/>
      <c r="D92" s="2"/>
      <c r="I92" s="2"/>
      <c r="J92" s="12"/>
      <c r="Q92" s="2"/>
      <c r="R92" s="2"/>
      <c r="S92" s="2"/>
      <c r="T92" s="2"/>
    </row>
    <row r="93" spans="1:20" ht="13.5">
      <c r="A93" s="13"/>
      <c r="D93" s="2"/>
      <c r="I93" s="2"/>
      <c r="J93" s="12"/>
      <c r="Q93" s="2"/>
      <c r="R93" s="2"/>
      <c r="S93" s="2"/>
      <c r="T93" s="2"/>
    </row>
    <row r="94" spans="1:20" ht="13.5">
      <c r="A94" s="13"/>
      <c r="D94" s="2"/>
      <c r="I94" s="2"/>
      <c r="J94" s="12"/>
      <c r="Q94" s="2"/>
      <c r="R94" s="2"/>
      <c r="S94" s="2"/>
      <c r="T94" s="2"/>
    </row>
    <row r="95" spans="1:20" ht="13.5">
      <c r="A95" s="13"/>
      <c r="D95" s="2"/>
      <c r="I95" s="2"/>
      <c r="J95" s="12"/>
      <c r="Q95" s="2"/>
      <c r="R95" s="2"/>
      <c r="S95" s="2"/>
      <c r="T95" s="2"/>
    </row>
    <row r="96" spans="1:20" ht="13.5">
      <c r="A96" s="13"/>
      <c r="D96" s="2"/>
      <c r="I96" s="2"/>
      <c r="J96" s="12"/>
      <c r="Q96" s="2"/>
      <c r="R96" s="2"/>
      <c r="S96" s="2"/>
      <c r="T96" s="2"/>
    </row>
    <row r="97" spans="1:20" ht="13.5">
      <c r="A97" s="13"/>
      <c r="D97" s="2"/>
      <c r="I97" s="2"/>
      <c r="J97" s="12"/>
      <c r="Q97" s="2"/>
      <c r="R97" s="2"/>
      <c r="S97" s="2"/>
      <c r="T97" s="2"/>
    </row>
    <row r="98" spans="1:20" ht="13.5">
      <c r="A98" s="13"/>
      <c r="D98" s="2"/>
      <c r="I98" s="2"/>
      <c r="J98" s="12"/>
      <c r="Q98" s="2"/>
      <c r="R98" s="2"/>
      <c r="S98" s="2"/>
      <c r="T98" s="2"/>
    </row>
    <row r="99" spans="1:20" ht="13.5">
      <c r="A99" s="13"/>
      <c r="D99" s="2"/>
      <c r="I99" s="2"/>
      <c r="J99" s="12"/>
      <c r="Q99" s="2"/>
      <c r="R99" s="2"/>
      <c r="S99" s="2"/>
      <c r="T99" s="2"/>
    </row>
    <row r="100" spans="1:20" ht="13.5">
      <c r="A100" s="13"/>
      <c r="D100" s="2"/>
      <c r="I100" s="2"/>
      <c r="J100" s="12"/>
      <c r="Q100" s="2"/>
      <c r="R100" s="2"/>
      <c r="S100" s="2"/>
      <c r="T100" s="2"/>
    </row>
    <row r="101" spans="1:20" ht="13.5">
      <c r="A101" s="13"/>
      <c r="D101" s="2"/>
      <c r="I101" s="2"/>
      <c r="J101" s="12"/>
      <c r="Q101" s="2"/>
      <c r="R101" s="2"/>
      <c r="S101" s="2"/>
      <c r="T101" s="2"/>
    </row>
    <row r="102" spans="1:20" ht="13.5">
      <c r="A102" s="13"/>
      <c r="D102" s="2"/>
      <c r="I102" s="2"/>
      <c r="J102" s="12"/>
      <c r="Q102" s="2"/>
      <c r="R102" s="2"/>
      <c r="S102" s="2"/>
      <c r="T102" s="2"/>
    </row>
    <row r="103" spans="1:20" ht="13.5">
      <c r="A103" s="13"/>
      <c r="D103" s="2"/>
      <c r="I103" s="2"/>
      <c r="J103" s="12"/>
      <c r="Q103" s="2"/>
      <c r="R103" s="2"/>
      <c r="S103" s="2"/>
      <c r="T103" s="2"/>
    </row>
    <row r="104" spans="1:20" ht="13.5">
      <c r="A104" s="13"/>
      <c r="D104" s="2"/>
      <c r="I104" s="2"/>
      <c r="J104" s="12"/>
      <c r="Q104" s="2"/>
      <c r="R104" s="2"/>
      <c r="S104" s="2"/>
      <c r="T104" s="2"/>
    </row>
    <row r="105" spans="1:20" ht="13.5">
      <c r="A105" s="13"/>
      <c r="D105" s="2"/>
      <c r="I105" s="2"/>
      <c r="J105" s="12"/>
      <c r="Q105" s="2"/>
      <c r="R105" s="2"/>
      <c r="S105" s="2"/>
      <c r="T105" s="2"/>
    </row>
    <row r="106" spans="1:20" ht="13.5">
      <c r="A106" s="13"/>
      <c r="D106" s="2"/>
      <c r="I106" s="2"/>
      <c r="J106" s="12"/>
      <c r="Q106" s="2"/>
      <c r="R106" s="2"/>
      <c r="S106" s="2"/>
      <c r="T106" s="2"/>
    </row>
    <row r="107" spans="1:20" ht="13.5">
      <c r="A107" s="13"/>
      <c r="D107" s="2"/>
      <c r="I107" s="2"/>
      <c r="J107" s="12"/>
      <c r="Q107" s="2"/>
      <c r="R107" s="2"/>
      <c r="S107" s="2"/>
      <c r="T107" s="2"/>
    </row>
    <row r="108" spans="1:20" ht="13.5">
      <c r="A108" s="13"/>
      <c r="D108" s="2"/>
      <c r="I108" s="2"/>
      <c r="J108" s="12"/>
      <c r="Q108" s="2"/>
      <c r="R108" s="2"/>
      <c r="S108" s="2"/>
      <c r="T108" s="2"/>
    </row>
    <row r="109" spans="1:20" ht="13.5">
      <c r="A109" s="13"/>
      <c r="D109" s="2"/>
      <c r="I109" s="2"/>
      <c r="J109" s="12"/>
      <c r="Q109" s="2"/>
      <c r="R109" s="2"/>
      <c r="S109" s="2"/>
      <c r="T109" s="2"/>
    </row>
    <row r="110" spans="1:20" ht="13.5">
      <c r="A110" s="13"/>
      <c r="D110" s="2"/>
      <c r="I110" s="2"/>
      <c r="J110" s="12"/>
      <c r="Q110" s="2"/>
      <c r="R110" s="2"/>
      <c r="S110" s="2"/>
      <c r="T110" s="2"/>
    </row>
    <row r="111" spans="1:20" ht="13.5">
      <c r="A111" s="13"/>
      <c r="D111" s="2"/>
      <c r="I111" s="2"/>
      <c r="J111" s="12"/>
      <c r="Q111" s="2"/>
      <c r="R111" s="2"/>
      <c r="S111" s="2"/>
      <c r="T111" s="2"/>
    </row>
    <row r="112" spans="1:20" ht="13.5">
      <c r="A112" s="13"/>
      <c r="D112" s="2"/>
      <c r="I112" s="2"/>
      <c r="J112" s="12"/>
      <c r="Q112" s="2"/>
      <c r="R112" s="2"/>
      <c r="S112" s="2"/>
      <c r="T112" s="2"/>
    </row>
    <row r="113" spans="1:20" ht="13.5">
      <c r="A113" s="13"/>
      <c r="D113" s="2"/>
      <c r="I113" s="2"/>
      <c r="J113" s="12"/>
      <c r="Q113" s="2"/>
      <c r="R113" s="2"/>
      <c r="S113" s="2"/>
      <c r="T113" s="2"/>
    </row>
    <row r="114" spans="1:20" ht="13.5">
      <c r="A114" s="13"/>
      <c r="D114" s="2"/>
      <c r="I114" s="2"/>
      <c r="J114" s="12"/>
      <c r="Q114" s="2"/>
      <c r="R114" s="2"/>
      <c r="S114" s="2"/>
      <c r="T114" s="2"/>
    </row>
    <row r="115" spans="1:20" ht="13.5">
      <c r="A115" s="13"/>
      <c r="D115" s="2"/>
      <c r="I115" s="2"/>
      <c r="J115" s="12"/>
      <c r="Q115" s="2"/>
      <c r="R115" s="2"/>
      <c r="S115" s="2"/>
      <c r="T115" s="2"/>
    </row>
    <row r="116" spans="1:20" ht="13.5">
      <c r="A116" s="13"/>
      <c r="D116" s="2"/>
      <c r="I116" s="2"/>
      <c r="J116" s="12"/>
      <c r="Q116" s="2"/>
      <c r="R116" s="2"/>
      <c r="S116" s="2"/>
      <c r="T116" s="2"/>
    </row>
    <row r="117" spans="1:20" ht="13.5">
      <c r="A117" s="13"/>
      <c r="D117" s="2"/>
      <c r="I117" s="2"/>
      <c r="J117" s="12"/>
      <c r="Q117" s="2"/>
      <c r="R117" s="2"/>
      <c r="S117" s="2"/>
      <c r="T117" s="2"/>
    </row>
    <row r="118" spans="1:20" ht="13.5">
      <c r="A118" s="13"/>
      <c r="D118" s="2"/>
      <c r="I118" s="2"/>
      <c r="J118" s="12"/>
      <c r="Q118" s="2"/>
      <c r="R118" s="2"/>
      <c r="S118" s="2"/>
      <c r="T118" s="2"/>
    </row>
    <row r="119" spans="1:20" ht="13.5">
      <c r="A119" s="13"/>
      <c r="D119" s="2"/>
      <c r="I119" s="2"/>
      <c r="J119" s="12"/>
      <c r="Q119" s="2"/>
      <c r="R119" s="2"/>
      <c r="S119" s="2"/>
      <c r="T119" s="2"/>
    </row>
    <row r="120" spans="1:20" ht="13.5">
      <c r="A120" s="13"/>
      <c r="D120" s="2"/>
      <c r="I120" s="2"/>
      <c r="J120" s="12"/>
      <c r="Q120" s="2"/>
      <c r="R120" s="2"/>
      <c r="S120" s="2"/>
      <c r="T120" s="2"/>
    </row>
    <row r="121" spans="1:20" ht="13.5">
      <c r="A121" s="13"/>
      <c r="D121" s="2"/>
      <c r="I121" s="2"/>
      <c r="J121" s="12"/>
      <c r="Q121" s="2"/>
      <c r="R121" s="2"/>
      <c r="S121" s="2"/>
      <c r="T121" s="2"/>
    </row>
    <row r="122" spans="1:20" ht="13.5">
      <c r="A122" s="13"/>
      <c r="D122" s="2"/>
      <c r="I122" s="2"/>
      <c r="J122" s="12"/>
      <c r="Q122" s="2"/>
      <c r="R122" s="2"/>
      <c r="S122" s="2"/>
      <c r="T122" s="2"/>
    </row>
    <row r="123" spans="1:20" ht="13.5">
      <c r="A123" s="13"/>
      <c r="D123" s="2"/>
      <c r="I123" s="2"/>
      <c r="J123" s="12"/>
      <c r="Q123" s="2"/>
      <c r="R123" s="2"/>
      <c r="S123" s="2"/>
      <c r="T123" s="2"/>
    </row>
    <row r="124" spans="1:20" ht="13.5">
      <c r="A124" s="13"/>
      <c r="D124" s="2"/>
      <c r="I124" s="2"/>
      <c r="J124" s="12"/>
      <c r="Q124" s="2"/>
      <c r="R124" s="2"/>
      <c r="S124" s="2"/>
      <c r="T124" s="2"/>
    </row>
    <row r="125" spans="1:20" ht="13.5">
      <c r="A125" s="13"/>
      <c r="D125" s="2"/>
      <c r="I125" s="2"/>
      <c r="J125" s="12"/>
      <c r="Q125" s="2"/>
      <c r="R125" s="2"/>
      <c r="S125" s="2"/>
      <c r="T125" s="2"/>
    </row>
    <row r="126" spans="1:20" ht="13.5">
      <c r="A126" s="13"/>
      <c r="D126" s="2"/>
      <c r="I126" s="2"/>
      <c r="J126" s="12"/>
      <c r="Q126" s="2"/>
      <c r="R126" s="2"/>
      <c r="S126" s="2"/>
      <c r="T126" s="2"/>
    </row>
    <row r="127" spans="1:20" ht="13.5">
      <c r="A127" s="13"/>
      <c r="D127" s="2"/>
      <c r="I127" s="2"/>
      <c r="J127" s="12"/>
      <c r="Q127" s="2"/>
      <c r="R127" s="2"/>
      <c r="S127" s="2"/>
      <c r="T127" s="2"/>
    </row>
    <row r="128" spans="1:20" ht="13.5">
      <c r="A128" s="13"/>
      <c r="D128" s="2"/>
      <c r="I128" s="2"/>
      <c r="J128" s="12"/>
      <c r="Q128" s="2"/>
      <c r="R128" s="2"/>
      <c r="S128" s="2"/>
      <c r="T128" s="2"/>
    </row>
    <row r="129" spans="1:20" ht="13.5">
      <c r="A129" s="13"/>
      <c r="D129" s="2"/>
      <c r="I129" s="2"/>
      <c r="J129" s="12"/>
      <c r="Q129" s="2"/>
      <c r="R129" s="2"/>
      <c r="S129" s="2"/>
      <c r="T129" s="2"/>
    </row>
    <row r="130" spans="1:20" ht="13.5">
      <c r="A130" s="13"/>
      <c r="D130" s="2"/>
      <c r="I130" s="2"/>
      <c r="J130" s="12"/>
      <c r="Q130" s="2"/>
      <c r="R130" s="2"/>
      <c r="S130" s="2"/>
      <c r="T130" s="2"/>
    </row>
    <row r="131" spans="1:20" ht="13.5">
      <c r="A131" s="13"/>
      <c r="D131" s="2"/>
      <c r="I131" s="2"/>
      <c r="J131" s="12"/>
      <c r="Q131" s="2"/>
      <c r="R131" s="2"/>
      <c r="S131" s="2"/>
      <c r="T131" s="2"/>
    </row>
    <row r="132" spans="1:20" ht="13.5">
      <c r="A132" s="13"/>
      <c r="D132" s="2"/>
      <c r="I132" s="2"/>
      <c r="J132" s="12"/>
      <c r="Q132" s="2"/>
      <c r="R132" s="2"/>
      <c r="S132" s="2"/>
      <c r="T132" s="2"/>
    </row>
    <row r="133" spans="1:20" ht="13.5">
      <c r="A133" s="13"/>
      <c r="D133" s="2"/>
      <c r="I133" s="2"/>
      <c r="J133" s="12"/>
      <c r="Q133" s="2"/>
      <c r="R133" s="2"/>
      <c r="S133" s="2"/>
      <c r="T133" s="2"/>
    </row>
    <row r="134" spans="1:20" ht="13.5">
      <c r="A134" s="13"/>
      <c r="D134" s="2"/>
      <c r="I134" s="2"/>
      <c r="J134" s="12"/>
      <c r="Q134" s="2"/>
      <c r="R134" s="2"/>
      <c r="S134" s="2"/>
      <c r="T134" s="2"/>
    </row>
    <row r="135" spans="1:20" ht="13.5">
      <c r="A135" s="13"/>
      <c r="D135" s="2"/>
      <c r="I135" s="2"/>
      <c r="J135" s="12"/>
      <c r="Q135" s="2"/>
      <c r="R135" s="2"/>
      <c r="S135" s="2"/>
      <c r="T135" s="2"/>
    </row>
    <row r="136" spans="1:20" ht="13.5">
      <c r="A136" s="13"/>
      <c r="D136" s="2"/>
      <c r="I136" s="2"/>
      <c r="J136" s="12"/>
      <c r="Q136" s="2"/>
      <c r="R136" s="2"/>
      <c r="S136" s="2"/>
      <c r="T136" s="2"/>
    </row>
    <row r="137" spans="1:20" ht="13.5">
      <c r="A137" s="13"/>
      <c r="D137" s="2"/>
      <c r="I137" s="2"/>
      <c r="J137" s="12"/>
      <c r="Q137" s="2"/>
      <c r="R137" s="2"/>
      <c r="S137" s="2"/>
      <c r="T137" s="2"/>
    </row>
    <row r="138" spans="1:20" ht="13.5">
      <c r="A138" s="13"/>
      <c r="D138" s="2"/>
      <c r="I138" s="2"/>
      <c r="J138" s="12"/>
      <c r="Q138" s="2"/>
      <c r="R138" s="2"/>
      <c r="S138" s="2"/>
      <c r="T138" s="2"/>
    </row>
    <row r="139" spans="1:20" ht="13.5">
      <c r="A139" s="13"/>
      <c r="D139" s="2"/>
      <c r="I139" s="2"/>
      <c r="J139" s="12"/>
      <c r="Q139" s="2"/>
      <c r="R139" s="2"/>
      <c r="S139" s="2"/>
      <c r="T139" s="2"/>
    </row>
    <row r="140" spans="1:20" ht="13.5">
      <c r="A140" s="13"/>
      <c r="D140" s="2"/>
      <c r="I140" s="2"/>
      <c r="J140" s="12"/>
      <c r="Q140" s="2"/>
      <c r="R140" s="2"/>
      <c r="S140" s="2"/>
      <c r="T140" s="2"/>
    </row>
    <row r="141" spans="1:20" ht="13.5">
      <c r="A141" s="13"/>
      <c r="D141" s="2"/>
      <c r="I141" s="2"/>
      <c r="J141" s="12"/>
      <c r="Q141" s="2"/>
      <c r="R141" s="2"/>
      <c r="S141" s="2"/>
      <c r="T141" s="2"/>
    </row>
    <row r="142" spans="1:20" ht="13.5">
      <c r="A142" s="13"/>
      <c r="D142" s="2"/>
      <c r="I142" s="2"/>
      <c r="J142" s="12"/>
      <c r="Q142" s="2"/>
      <c r="R142" s="2"/>
      <c r="S142" s="2"/>
      <c r="T142" s="2"/>
    </row>
    <row r="143" spans="1:20" ht="13.5">
      <c r="A143" s="13"/>
      <c r="D143" s="2"/>
      <c r="I143" s="2"/>
      <c r="J143" s="12"/>
      <c r="Q143" s="2"/>
      <c r="R143" s="2"/>
      <c r="S143" s="2"/>
      <c r="T143" s="2"/>
    </row>
    <row r="144" spans="1:20" ht="13.5">
      <c r="A144" s="13"/>
      <c r="D144" s="2"/>
      <c r="I144" s="2"/>
      <c r="J144" s="12"/>
      <c r="Q144" s="2"/>
      <c r="R144" s="2"/>
      <c r="S144" s="2"/>
      <c r="T144" s="2"/>
    </row>
    <row r="145" spans="1:20" ht="13.5">
      <c r="A145" s="13"/>
      <c r="D145" s="2"/>
      <c r="I145" s="2"/>
      <c r="J145" s="12"/>
      <c r="Q145" s="2"/>
      <c r="R145" s="2"/>
      <c r="S145" s="2"/>
      <c r="T145" s="2"/>
    </row>
    <row r="146" spans="1:20" ht="13.5">
      <c r="A146" s="13"/>
      <c r="D146" s="2"/>
      <c r="I146" s="2"/>
      <c r="J146" s="12"/>
      <c r="Q146" s="2"/>
      <c r="R146" s="2"/>
      <c r="S146" s="2"/>
      <c r="T146" s="2"/>
    </row>
    <row r="147" spans="1:20" ht="13.5">
      <c r="A147" s="13"/>
      <c r="D147" s="2"/>
      <c r="I147" s="2"/>
      <c r="J147" s="12"/>
      <c r="Q147" s="2"/>
      <c r="R147" s="2"/>
      <c r="S147" s="2"/>
      <c r="T147" s="2"/>
    </row>
    <row r="148" spans="1:20" ht="13.5">
      <c r="A148" s="13"/>
      <c r="D148" s="2"/>
      <c r="I148" s="2"/>
      <c r="J148" s="12"/>
      <c r="Q148" s="2"/>
      <c r="R148" s="2"/>
      <c r="S148" s="2"/>
      <c r="T148" s="2"/>
    </row>
    <row r="149" spans="1:20" ht="13.5">
      <c r="A149" s="13"/>
      <c r="D149" s="2"/>
      <c r="I149" s="2"/>
      <c r="J149" s="12"/>
      <c r="Q149" s="2"/>
      <c r="R149" s="2"/>
      <c r="S149" s="2"/>
      <c r="T149" s="2"/>
    </row>
    <row r="150" spans="1:20" ht="13.5">
      <c r="A150" s="13"/>
      <c r="D150" s="2"/>
      <c r="I150" s="2"/>
      <c r="J150" s="12"/>
      <c r="Q150" s="2"/>
      <c r="R150" s="2"/>
      <c r="S150" s="2"/>
      <c r="T150" s="2"/>
    </row>
    <row r="151" spans="1:20" ht="13.5">
      <c r="A151" s="13"/>
      <c r="D151" s="2"/>
      <c r="I151" s="2"/>
      <c r="J151" s="12"/>
      <c r="Q151" s="2"/>
      <c r="R151" s="2"/>
      <c r="S151" s="2"/>
      <c r="T151" s="2"/>
    </row>
    <row r="152" spans="1:20" ht="13.5">
      <c r="A152" s="13"/>
      <c r="D152" s="2"/>
      <c r="I152" s="2"/>
      <c r="J152" s="12"/>
      <c r="Q152" s="2"/>
      <c r="R152" s="2"/>
      <c r="S152" s="2"/>
      <c r="T152" s="2"/>
    </row>
    <row r="153" spans="1:20" ht="13.5">
      <c r="A153" s="13"/>
      <c r="D153" s="2"/>
      <c r="I153" s="2"/>
      <c r="J153" s="12"/>
      <c r="Q153" s="2"/>
      <c r="R153" s="2"/>
      <c r="S153" s="2"/>
      <c r="T153" s="2"/>
    </row>
    <row r="154" spans="1:20" ht="13.5">
      <c r="A154" s="13"/>
      <c r="D154" s="2"/>
      <c r="I154" s="2"/>
      <c r="J154" s="12"/>
      <c r="Q154" s="2"/>
      <c r="R154" s="2"/>
      <c r="S154" s="2"/>
      <c r="T154" s="2"/>
    </row>
    <row r="155" spans="1:20" ht="13.5">
      <c r="A155" s="13"/>
      <c r="D155" s="2"/>
      <c r="I155" s="2"/>
      <c r="J155" s="12"/>
      <c r="Q155" s="2"/>
      <c r="R155" s="2"/>
      <c r="S155" s="2"/>
      <c r="T155" s="2"/>
    </row>
    <row r="156" spans="1:20" ht="13.5">
      <c r="A156" s="13"/>
      <c r="D156" s="2"/>
      <c r="I156" s="2"/>
      <c r="J156" s="12"/>
      <c r="Q156" s="2"/>
      <c r="R156" s="2"/>
      <c r="S156" s="2"/>
      <c r="T156" s="2"/>
    </row>
    <row r="157" spans="1:20" ht="13.5">
      <c r="A157" s="13"/>
      <c r="D157" s="2"/>
      <c r="I157" s="2"/>
      <c r="J157" s="12"/>
      <c r="Q157" s="2"/>
      <c r="R157" s="2"/>
      <c r="S157" s="2"/>
      <c r="T157" s="2"/>
    </row>
    <row r="158" spans="1:20" ht="13.5">
      <c r="A158" s="13"/>
      <c r="D158" s="2"/>
      <c r="I158" s="2"/>
      <c r="J158" s="12"/>
      <c r="Q158" s="2"/>
      <c r="R158" s="2"/>
      <c r="S158" s="2"/>
      <c r="T158" s="2"/>
    </row>
    <row r="159" spans="1:20" ht="13.5">
      <c r="A159" s="13"/>
      <c r="D159" s="2"/>
      <c r="I159" s="2"/>
      <c r="J159" s="12"/>
      <c r="Q159" s="2"/>
      <c r="R159" s="2"/>
      <c r="S159" s="2"/>
      <c r="T159" s="2"/>
    </row>
    <row r="160" spans="1:20" ht="13.5">
      <c r="A160" s="13"/>
      <c r="D160" s="2"/>
      <c r="I160" s="2"/>
      <c r="J160" s="12"/>
      <c r="Q160" s="2"/>
      <c r="R160" s="2"/>
      <c r="S160" s="2"/>
      <c r="T160" s="2"/>
    </row>
    <row r="161" spans="1:20" ht="13.5">
      <c r="A161" s="13"/>
      <c r="D161" s="2"/>
      <c r="I161" s="2"/>
      <c r="J161" s="12"/>
      <c r="Q161" s="2"/>
      <c r="R161" s="2"/>
      <c r="S161" s="2"/>
      <c r="T161" s="2"/>
    </row>
    <row r="162" spans="1:20" ht="13.5">
      <c r="A162" s="13"/>
      <c r="D162" s="2"/>
      <c r="I162" s="2"/>
      <c r="J162" s="12"/>
      <c r="Q162" s="2"/>
      <c r="R162" s="2"/>
      <c r="S162" s="2"/>
      <c r="T162" s="2"/>
    </row>
    <row r="163" spans="1:20" ht="13.5">
      <c r="A163" s="13"/>
      <c r="D163" s="2"/>
      <c r="I163" s="2"/>
      <c r="J163" s="12"/>
      <c r="Q163" s="2"/>
      <c r="R163" s="2"/>
      <c r="S163" s="2"/>
      <c r="T163" s="2"/>
    </row>
    <row r="164" spans="1:20" ht="13.5">
      <c r="A164" s="13"/>
      <c r="D164" s="2"/>
      <c r="I164" s="2"/>
      <c r="J164" s="12"/>
      <c r="Q164" s="2"/>
      <c r="R164" s="2"/>
      <c r="S164" s="2"/>
      <c r="T164" s="2"/>
    </row>
    <row r="165" spans="1:20" ht="13.5">
      <c r="A165" s="13"/>
      <c r="D165" s="2"/>
      <c r="I165" s="2"/>
      <c r="J165" s="12"/>
      <c r="Q165" s="2"/>
      <c r="R165" s="2"/>
      <c r="S165" s="2"/>
      <c r="T165" s="2"/>
    </row>
    <row r="166" spans="1:20" ht="13.5">
      <c r="A166" s="13"/>
      <c r="D166" s="2"/>
      <c r="I166" s="2"/>
      <c r="J166" s="12"/>
      <c r="Q166" s="2"/>
      <c r="R166" s="2"/>
      <c r="S166" s="2"/>
      <c r="T166" s="2"/>
    </row>
    <row r="167" spans="1:20" ht="13.5">
      <c r="A167" s="13"/>
      <c r="D167" s="2"/>
      <c r="I167" s="2"/>
      <c r="J167" s="12"/>
      <c r="Q167" s="2"/>
      <c r="R167" s="2"/>
      <c r="S167" s="2"/>
      <c r="T167" s="2"/>
    </row>
    <row r="168" spans="1:20" ht="13.5">
      <c r="A168" s="13"/>
      <c r="D168" s="2"/>
      <c r="I168" s="2"/>
      <c r="J168" s="12"/>
      <c r="Q168" s="2"/>
      <c r="R168" s="2"/>
      <c r="S168" s="2"/>
      <c r="T168" s="2"/>
    </row>
    <row r="169" spans="1:20" ht="13.5">
      <c r="A169" s="13"/>
      <c r="D169" s="2"/>
      <c r="I169" s="2"/>
      <c r="J169" s="12"/>
      <c r="Q169" s="2"/>
      <c r="R169" s="2"/>
      <c r="S169" s="2"/>
      <c r="T169" s="2"/>
    </row>
    <row r="170" spans="1:20" ht="13.5">
      <c r="A170" s="13"/>
      <c r="D170" s="2"/>
      <c r="I170" s="2"/>
      <c r="J170" s="12"/>
      <c r="Q170" s="2"/>
      <c r="R170" s="2"/>
      <c r="S170" s="2"/>
      <c r="T170" s="2"/>
    </row>
    <row r="171" spans="1:20" ht="13.5">
      <c r="A171" s="13"/>
      <c r="D171" s="2"/>
      <c r="I171" s="2"/>
      <c r="J171" s="12"/>
      <c r="Q171" s="2"/>
      <c r="R171" s="2"/>
      <c r="S171" s="2"/>
      <c r="T171" s="2"/>
    </row>
    <row r="172" spans="1:20" ht="13.5">
      <c r="A172" s="13"/>
      <c r="D172" s="2"/>
      <c r="I172" s="2"/>
      <c r="J172" s="12"/>
      <c r="Q172" s="2"/>
      <c r="R172" s="2"/>
      <c r="S172" s="2"/>
      <c r="T172" s="2"/>
    </row>
    <row r="173" spans="1:20" ht="13.5">
      <c r="A173" s="13"/>
      <c r="D173" s="2"/>
      <c r="I173" s="2"/>
      <c r="J173" s="12"/>
      <c r="Q173" s="2"/>
      <c r="R173" s="2"/>
      <c r="S173" s="2"/>
      <c r="T173" s="2"/>
    </row>
    <row r="174" spans="1:20" ht="13.5">
      <c r="A174" s="13"/>
      <c r="D174" s="2"/>
      <c r="I174" s="2"/>
      <c r="J174" s="12"/>
      <c r="Q174" s="2"/>
      <c r="R174" s="2"/>
      <c r="S174" s="2"/>
      <c r="T174" s="2"/>
    </row>
    <row r="175" spans="1:20" ht="13.5">
      <c r="A175" s="13"/>
      <c r="D175" s="2"/>
      <c r="I175" s="2"/>
      <c r="J175" s="12"/>
      <c r="Q175" s="2"/>
      <c r="R175" s="2"/>
      <c r="S175" s="2"/>
      <c r="T175" s="2"/>
    </row>
    <row r="176" spans="1:20" ht="13.5">
      <c r="A176" s="13"/>
      <c r="D176" s="2"/>
      <c r="I176" s="2"/>
      <c r="J176" s="12"/>
      <c r="Q176" s="2"/>
      <c r="R176" s="2"/>
      <c r="S176" s="2"/>
      <c r="T176" s="2"/>
    </row>
    <row r="177" spans="1:20" ht="13.5">
      <c r="A177" s="13"/>
      <c r="D177" s="2"/>
      <c r="I177" s="2"/>
      <c r="J177" s="12"/>
      <c r="Q177" s="2"/>
      <c r="R177" s="2"/>
      <c r="S177" s="2"/>
      <c r="T177" s="2"/>
    </row>
    <row r="178" spans="1:20" ht="13.5">
      <c r="A178" s="13"/>
      <c r="D178" s="2"/>
      <c r="I178" s="2"/>
      <c r="J178" s="12"/>
      <c r="Q178" s="2"/>
      <c r="R178" s="2"/>
      <c r="S178" s="2"/>
      <c r="T178" s="2"/>
    </row>
    <row r="179" spans="1:20" ht="13.5">
      <c r="A179" s="13"/>
      <c r="D179" s="2"/>
      <c r="I179" s="2"/>
      <c r="J179" s="12"/>
      <c r="Q179" s="2"/>
      <c r="R179" s="2"/>
      <c r="S179" s="2"/>
      <c r="T179" s="2"/>
    </row>
    <row r="180" spans="1:20" ht="13.5">
      <c r="A180" s="13"/>
      <c r="D180" s="2"/>
      <c r="I180" s="2"/>
      <c r="J180" s="12"/>
      <c r="Q180" s="2"/>
      <c r="R180" s="2"/>
      <c r="S180" s="2"/>
      <c r="T180" s="2"/>
    </row>
    <row r="181" spans="1:20" ht="13.5">
      <c r="A181" s="13"/>
      <c r="D181" s="2"/>
      <c r="I181" s="2"/>
      <c r="J181" s="12"/>
      <c r="Q181" s="2"/>
      <c r="R181" s="2"/>
      <c r="S181" s="2"/>
      <c r="T181" s="2"/>
    </row>
    <row r="182" spans="1:20" ht="13.5">
      <c r="A182" s="13"/>
      <c r="D182" s="2"/>
      <c r="I182" s="2"/>
      <c r="J182" s="12"/>
      <c r="Q182" s="2"/>
      <c r="R182" s="2"/>
      <c r="S182" s="2"/>
      <c r="T182" s="2"/>
    </row>
    <row r="183" spans="1:20" ht="13.5">
      <c r="A183" s="13"/>
      <c r="D183" s="2"/>
      <c r="I183" s="2"/>
      <c r="J183" s="12"/>
      <c r="Q183" s="2"/>
      <c r="R183" s="2"/>
      <c r="S183" s="2"/>
      <c r="T183" s="2"/>
    </row>
    <row r="184" spans="1:20" ht="13.5">
      <c r="A184" s="13"/>
      <c r="D184" s="2"/>
      <c r="I184" s="2"/>
      <c r="J184" s="12"/>
      <c r="Q184" s="2"/>
      <c r="R184" s="2"/>
      <c r="S184" s="2"/>
      <c r="T184" s="2"/>
    </row>
    <row r="185" spans="1:20" ht="13.5">
      <c r="A185" s="13"/>
      <c r="D185" s="2"/>
      <c r="I185" s="2"/>
      <c r="J185" s="12"/>
      <c r="Q185" s="2"/>
      <c r="R185" s="2"/>
      <c r="S185" s="2"/>
      <c r="T185" s="2"/>
    </row>
    <row r="186" spans="1:20" ht="13.5">
      <c r="A186" s="13"/>
      <c r="D186" s="2"/>
      <c r="I186" s="2"/>
      <c r="J186" s="12"/>
      <c r="Q186" s="2"/>
      <c r="R186" s="2"/>
      <c r="S186" s="2"/>
      <c r="T186" s="2"/>
    </row>
    <row r="187" spans="1:20" ht="13.5">
      <c r="A187" s="13"/>
      <c r="D187" s="2"/>
      <c r="I187" s="2"/>
      <c r="J187" s="12"/>
      <c r="Q187" s="2"/>
      <c r="R187" s="2"/>
      <c r="S187" s="2"/>
      <c r="T187" s="2"/>
    </row>
    <row r="188" spans="1:20" ht="13.5">
      <c r="A188" s="13"/>
      <c r="D188" s="2"/>
      <c r="I188" s="2"/>
      <c r="J188" s="12"/>
      <c r="Q188" s="2"/>
      <c r="R188" s="2"/>
      <c r="S188" s="2"/>
      <c r="T188" s="2"/>
    </row>
    <row r="189" spans="1:20" ht="13.5">
      <c r="A189" s="13"/>
      <c r="D189" s="2"/>
      <c r="I189" s="2"/>
      <c r="J189" s="12"/>
      <c r="Q189" s="2"/>
      <c r="R189" s="2"/>
      <c r="S189" s="2"/>
      <c r="T189" s="2"/>
    </row>
    <row r="190" spans="1:20" ht="13.5">
      <c r="A190" s="13"/>
      <c r="D190" s="2"/>
      <c r="I190" s="2"/>
      <c r="J190" s="12"/>
      <c r="Q190" s="2"/>
      <c r="R190" s="2"/>
      <c r="S190" s="2"/>
      <c r="T190" s="2"/>
    </row>
    <row r="191" spans="1:20" ht="13.5">
      <c r="A191" s="13"/>
      <c r="D191" s="2"/>
      <c r="I191" s="2"/>
      <c r="J191" s="12"/>
      <c r="Q191" s="2"/>
      <c r="R191" s="2"/>
      <c r="S191" s="2"/>
      <c r="T191" s="2"/>
    </row>
    <row r="192" spans="1:20" ht="13.5">
      <c r="A192" s="13"/>
      <c r="D192" s="2"/>
      <c r="I192" s="2"/>
      <c r="J192" s="12"/>
      <c r="Q192" s="2"/>
      <c r="R192" s="2"/>
      <c r="S192" s="2"/>
      <c r="T192" s="2"/>
    </row>
    <row r="193" spans="1:20" ht="13.5">
      <c r="A193" s="13"/>
      <c r="D193" s="2"/>
      <c r="I193" s="2"/>
      <c r="J193" s="12"/>
      <c r="Q193" s="2"/>
      <c r="R193" s="2"/>
      <c r="S193" s="2"/>
      <c r="T193" s="2"/>
    </row>
    <row r="194" spans="1:20" ht="13.5">
      <c r="A194" s="13"/>
      <c r="D194" s="2"/>
      <c r="I194" s="2"/>
      <c r="J194" s="12"/>
      <c r="Q194" s="2"/>
      <c r="R194" s="2"/>
      <c r="S194" s="2"/>
      <c r="T194" s="2"/>
    </row>
    <row r="195" spans="1:20" ht="13.5">
      <c r="A195" s="13"/>
      <c r="D195" s="2"/>
      <c r="I195" s="2"/>
      <c r="J195" s="12"/>
      <c r="Q195" s="2"/>
      <c r="R195" s="2"/>
      <c r="S195" s="2"/>
      <c r="T195" s="2"/>
    </row>
    <row r="196" spans="1:20" ht="13.5">
      <c r="A196" s="13"/>
      <c r="D196" s="2"/>
      <c r="I196" s="2"/>
      <c r="J196" s="12"/>
      <c r="Q196" s="2"/>
      <c r="R196" s="2"/>
      <c r="S196" s="2"/>
      <c r="T196" s="2"/>
    </row>
    <row r="197" spans="1:20" ht="13.5">
      <c r="A197" s="13"/>
      <c r="D197" s="2"/>
      <c r="I197" s="2"/>
      <c r="J197" s="12"/>
      <c r="Q197" s="2"/>
      <c r="R197" s="2"/>
      <c r="S197" s="2"/>
      <c r="T197" s="2"/>
    </row>
    <row r="198" spans="1:20" ht="13.5">
      <c r="A198" s="13"/>
      <c r="D198" s="2"/>
      <c r="I198" s="2"/>
      <c r="J198" s="12"/>
      <c r="Q198" s="2"/>
      <c r="R198" s="2"/>
      <c r="S198" s="2"/>
      <c r="T198" s="2"/>
    </row>
    <row r="199" spans="1:20" ht="13.5">
      <c r="A199" s="13"/>
      <c r="D199" s="2"/>
      <c r="I199" s="2"/>
      <c r="J199" s="12"/>
      <c r="Q199" s="2"/>
      <c r="R199" s="2"/>
      <c r="S199" s="2"/>
      <c r="T199" s="2"/>
    </row>
    <row r="200" spans="1:20" ht="13.5">
      <c r="A200" s="13"/>
      <c r="D200" s="2"/>
      <c r="I200" s="2"/>
      <c r="J200" s="12"/>
      <c r="Q200" s="2"/>
      <c r="R200" s="2"/>
      <c r="S200" s="2"/>
      <c r="T200" s="2"/>
    </row>
    <row r="201" spans="1:20" ht="13.5">
      <c r="A201" s="13"/>
      <c r="D201" s="2"/>
      <c r="I201" s="2"/>
      <c r="J201" s="12"/>
      <c r="Q201" s="2"/>
      <c r="R201" s="2"/>
      <c r="S201" s="2"/>
      <c r="T201" s="2"/>
    </row>
    <row r="202" spans="1:20" ht="13.5">
      <c r="A202" s="13"/>
      <c r="D202" s="2"/>
      <c r="I202" s="2"/>
      <c r="J202" s="12"/>
      <c r="Q202" s="2"/>
      <c r="R202" s="2"/>
      <c r="S202" s="2"/>
      <c r="T202" s="2"/>
    </row>
    <row r="203" spans="1:20" ht="13.5">
      <c r="A203" s="13"/>
      <c r="D203" s="2"/>
      <c r="I203" s="2"/>
      <c r="J203" s="12"/>
      <c r="Q203" s="2"/>
      <c r="R203" s="2"/>
      <c r="S203" s="2"/>
      <c r="T203" s="2"/>
    </row>
    <row r="204" spans="1:20" ht="13.5">
      <c r="A204" s="13"/>
      <c r="D204" s="2"/>
      <c r="I204" s="2"/>
      <c r="J204" s="12"/>
      <c r="Q204" s="2"/>
      <c r="R204" s="2"/>
      <c r="S204" s="2"/>
      <c r="T204" s="2"/>
    </row>
    <row r="205" spans="1:20" ht="13.5">
      <c r="A205" s="11"/>
      <c r="D205" s="2"/>
      <c r="I205" s="2"/>
      <c r="J205" s="2"/>
      <c r="K205" s="12"/>
      <c r="R205" s="2"/>
      <c r="S205" s="2"/>
      <c r="T205" s="2"/>
    </row>
    <row r="206" spans="1:20" ht="13.5">
      <c r="A206" s="11"/>
      <c r="D206" s="2"/>
      <c r="I206" s="2"/>
      <c r="J206" s="2"/>
      <c r="K206" s="12"/>
      <c r="R206" s="2"/>
      <c r="S206" s="2"/>
      <c r="T206" s="2"/>
    </row>
    <row r="207" spans="1:20" ht="13.5">
      <c r="A207" s="11"/>
      <c r="D207" s="2"/>
      <c r="I207" s="2"/>
      <c r="J207" s="2"/>
      <c r="K207" s="12"/>
      <c r="R207" s="2"/>
      <c r="S207" s="2"/>
      <c r="T207" s="2"/>
    </row>
    <row r="208" spans="1:20" ht="13.5">
      <c r="A208" s="11"/>
      <c r="D208" s="2"/>
      <c r="I208" s="2"/>
      <c r="J208" s="2"/>
      <c r="K208" s="12"/>
      <c r="R208" s="2"/>
      <c r="S208" s="2"/>
      <c r="T208" s="2"/>
    </row>
    <row r="209" spans="1:20" ht="13.5">
      <c r="A209" s="11"/>
      <c r="D209" s="2"/>
      <c r="I209" s="2"/>
      <c r="J209" s="2"/>
      <c r="K209" s="12"/>
      <c r="R209" s="2"/>
      <c r="S209" s="2"/>
      <c r="T209" s="2"/>
    </row>
    <row r="210" spans="1:20" ht="13.5">
      <c r="A210" s="11"/>
      <c r="D210" s="2"/>
      <c r="I210" s="2"/>
      <c r="J210" s="2"/>
      <c r="K210" s="12"/>
      <c r="R210" s="2"/>
      <c r="S210" s="2"/>
      <c r="T210" s="2"/>
    </row>
    <row r="211" spans="1:20" ht="13.5">
      <c r="A211" s="11"/>
      <c r="D211" s="2"/>
      <c r="I211" s="2"/>
      <c r="J211" s="2"/>
      <c r="K211" s="12"/>
      <c r="R211" s="2"/>
      <c r="S211" s="2"/>
      <c r="T211" s="2"/>
    </row>
    <row r="212" spans="1:20" ht="13.5">
      <c r="A212" s="10"/>
      <c r="D212" s="2"/>
      <c r="I212" s="2"/>
      <c r="J212" s="2"/>
      <c r="K212" s="2"/>
      <c r="R212" s="2"/>
      <c r="S212" s="2"/>
      <c r="T212" s="2"/>
    </row>
    <row r="213" spans="4:20" ht="13.5">
      <c r="D213" s="2"/>
      <c r="I213" s="2"/>
      <c r="J213" s="2"/>
      <c r="K213" s="2"/>
      <c r="R213" s="2"/>
      <c r="S213" s="2"/>
      <c r="T213" s="2"/>
    </row>
    <row r="214" spans="4:20" ht="13.5">
      <c r="D214" s="2"/>
      <c r="I214" s="2"/>
      <c r="J214" s="2"/>
      <c r="K214" s="2"/>
      <c r="R214" s="2"/>
      <c r="S214" s="2"/>
      <c r="T214" s="2"/>
    </row>
    <row r="215" spans="4:20" ht="13.5">
      <c r="D215" s="2"/>
      <c r="I215" s="2"/>
      <c r="J215" s="2"/>
      <c r="K215" s="2"/>
      <c r="R215" s="2"/>
      <c r="S215" s="2"/>
      <c r="T215" s="2"/>
    </row>
    <row r="216" spans="4:20" ht="13.5">
      <c r="D216" s="2"/>
      <c r="I216" s="2"/>
      <c r="J216" s="2"/>
      <c r="K216" s="2"/>
      <c r="R216" s="2"/>
      <c r="S216" s="2"/>
      <c r="T216" s="2"/>
    </row>
    <row r="217" spans="4:20" ht="13.5">
      <c r="D217" s="2"/>
      <c r="I217" s="2"/>
      <c r="J217" s="2"/>
      <c r="K217" s="2"/>
      <c r="R217" s="2"/>
      <c r="S217" s="2"/>
      <c r="T217" s="2"/>
    </row>
    <row r="218" spans="3:20" ht="13.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3:20" ht="13.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3:20" ht="13.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3:20" ht="13.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4:20" ht="13.5">
      <c r="D222" s="2"/>
      <c r="I222" s="2"/>
      <c r="J222" s="2"/>
      <c r="K222" s="2"/>
      <c r="R222" s="2"/>
      <c r="S222" s="2"/>
      <c r="T222" s="2"/>
    </row>
    <row r="223" spans="4:20" ht="13.5">
      <c r="D223" s="2"/>
      <c r="I223" s="2"/>
      <c r="J223" s="2"/>
      <c r="K223" s="2"/>
      <c r="R223" s="2"/>
      <c r="S223" s="2"/>
      <c r="T223" s="2"/>
    </row>
    <row r="224" spans="4:20" ht="13.5">
      <c r="D224" s="2"/>
      <c r="I224" s="2"/>
      <c r="J224" s="2"/>
      <c r="K224" s="2"/>
      <c r="R224" s="2"/>
      <c r="S224" s="2"/>
      <c r="T224" s="2"/>
    </row>
    <row r="225" spans="4:20" ht="13.5">
      <c r="D225" s="2"/>
      <c r="I225" s="2"/>
      <c r="J225" s="2"/>
      <c r="K225" s="2"/>
      <c r="R225" s="2"/>
      <c r="S225" s="2"/>
      <c r="T225" s="2"/>
    </row>
    <row r="226" spans="4:20" ht="13.5">
      <c r="D226" s="2"/>
      <c r="I226" s="2"/>
      <c r="J226" s="2"/>
      <c r="K226" s="2"/>
      <c r="R226" s="2"/>
      <c r="S226" s="2"/>
      <c r="T226" s="2"/>
    </row>
    <row r="227" spans="4:20" ht="13.5">
      <c r="D227" s="2"/>
      <c r="I227" s="2"/>
      <c r="J227" s="2"/>
      <c r="K227" s="2"/>
      <c r="R227" s="2"/>
      <c r="S227" s="2"/>
      <c r="T227" s="2"/>
    </row>
    <row r="228" spans="4:20" ht="13.5">
      <c r="D228" s="2"/>
      <c r="I228" s="2"/>
      <c r="J228" s="2"/>
      <c r="K228" s="2"/>
      <c r="R228" s="2"/>
      <c r="S228" s="2"/>
      <c r="T228" s="2"/>
    </row>
    <row r="229" spans="4:20" ht="13.5">
      <c r="D229" s="2"/>
      <c r="I229" s="2"/>
      <c r="J229" s="2"/>
      <c r="K229" s="2"/>
      <c r="R229" s="2"/>
      <c r="S229" s="2"/>
      <c r="T229" s="2"/>
    </row>
    <row r="230" spans="4:20" ht="13.5">
      <c r="D230" s="2"/>
      <c r="I230" s="2"/>
      <c r="J230" s="2"/>
      <c r="K230" s="2"/>
      <c r="R230" s="2"/>
      <c r="S230" s="2"/>
      <c r="T230" s="2"/>
    </row>
    <row r="231" spans="4:20" ht="13.5">
      <c r="D231" s="2"/>
      <c r="I231" s="2"/>
      <c r="J231" s="2"/>
      <c r="K231" s="2"/>
      <c r="R231" s="2"/>
      <c r="S231" s="2"/>
      <c r="T231" s="2"/>
    </row>
    <row r="232" spans="4:20" ht="13.5">
      <c r="D232" s="2"/>
      <c r="I232" s="2"/>
      <c r="J232" s="2"/>
      <c r="K232" s="2"/>
      <c r="R232" s="2"/>
      <c r="S232" s="2"/>
      <c r="T232" s="2"/>
    </row>
    <row r="233" spans="4:20" ht="13.5">
      <c r="D233" s="2"/>
      <c r="I233" s="2"/>
      <c r="J233" s="2"/>
      <c r="K233" s="2"/>
      <c r="R233" s="2"/>
      <c r="S233" s="2"/>
      <c r="T233" s="2"/>
    </row>
    <row r="234" spans="4:20" ht="13.5">
      <c r="D234" s="2"/>
      <c r="I234" s="2"/>
      <c r="J234" s="2"/>
      <c r="K234" s="2"/>
      <c r="R234" s="2"/>
      <c r="S234" s="2"/>
      <c r="T234" s="2"/>
    </row>
    <row r="235" spans="4:20" ht="13.5">
      <c r="D235" s="2"/>
      <c r="I235" s="2"/>
      <c r="J235" s="2"/>
      <c r="K235" s="2"/>
      <c r="R235" s="2"/>
      <c r="S235" s="2"/>
      <c r="T235" s="2"/>
    </row>
    <row r="236" spans="4:20" ht="13.5">
      <c r="D236" s="2"/>
      <c r="I236" s="2"/>
      <c r="J236" s="2"/>
      <c r="K236" s="2"/>
      <c r="R236" s="2"/>
      <c r="S236" s="2"/>
      <c r="T236" s="2"/>
    </row>
    <row r="237" spans="4:20" ht="13.5">
      <c r="D237" s="2"/>
      <c r="I237" s="2"/>
      <c r="J237" s="2"/>
      <c r="K237" s="2"/>
      <c r="R237" s="2"/>
      <c r="S237" s="2"/>
      <c r="T237" s="2"/>
    </row>
    <row r="238" spans="3:20" ht="13.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3:20" ht="13.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4:20" ht="13.5">
      <c r="D240" s="2"/>
      <c r="I240" s="2"/>
      <c r="J240" s="2"/>
      <c r="K240" s="2"/>
      <c r="R240" s="2"/>
      <c r="S240" s="2"/>
      <c r="T240" s="2"/>
    </row>
    <row r="241" spans="3:20" ht="13.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</sheetData>
  <mergeCells count="7">
    <mergeCell ref="C218:T218"/>
    <mergeCell ref="C219:T219"/>
    <mergeCell ref="C241:T241"/>
    <mergeCell ref="C220:T220"/>
    <mergeCell ref="C221:T221"/>
    <mergeCell ref="C238:T238"/>
    <mergeCell ref="C239:T23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8" sqref="C38:T38"/>
    </sheetView>
  </sheetViews>
  <sheetFormatPr defaultColWidth="9.00390625" defaultRowHeight="13.5"/>
  <cols>
    <col min="1" max="1" width="4.625" style="0" customWidth="1"/>
    <col min="2" max="2" width="22.50390625" style="0" bestFit="1" customWidth="1"/>
    <col min="3" max="3" width="5.25390625" style="0" bestFit="1" customWidth="1"/>
    <col min="4" max="4" width="5.50390625" style="0" bestFit="1" customWidth="1"/>
    <col min="5" max="8" width="5.25390625" style="0" bestFit="1" customWidth="1"/>
    <col min="9" max="9" width="5.375" style="0" customWidth="1"/>
    <col min="10" max="10" width="8.125" style="0" bestFit="1" customWidth="1"/>
    <col min="11" max="11" width="5.25390625" style="0" bestFit="1" customWidth="1"/>
    <col min="12" max="12" width="5.25390625" style="0" customWidth="1"/>
    <col min="13" max="18" width="5.25390625" style="0" bestFit="1" customWidth="1"/>
    <col min="19" max="19" width="5.125" style="0" bestFit="1" customWidth="1"/>
    <col min="20" max="21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119</v>
      </c>
      <c r="C2">
        <v>143</v>
      </c>
      <c r="D2" s="2">
        <f>F2/E2</f>
        <v>0.2832618025751073</v>
      </c>
      <c r="E2">
        <v>466</v>
      </c>
      <c r="F2">
        <v>132</v>
      </c>
      <c r="G2">
        <v>4</v>
      </c>
      <c r="H2">
        <v>33</v>
      </c>
      <c r="I2" s="2">
        <f>(F2+J2)/(E2+J2+M2)</f>
        <v>0.34122287968441817</v>
      </c>
      <c r="J2">
        <v>41</v>
      </c>
      <c r="K2">
        <v>40</v>
      </c>
      <c r="L2">
        <v>0</v>
      </c>
      <c r="M2">
        <v>0</v>
      </c>
      <c r="N2">
        <v>30</v>
      </c>
      <c r="O2">
        <v>3</v>
      </c>
      <c r="P2" s="2">
        <v>0.263</v>
      </c>
      <c r="Q2" s="2">
        <v>0.431</v>
      </c>
      <c r="R2" s="2">
        <f>I2+Q2</f>
        <v>0.7722228796844182</v>
      </c>
    </row>
    <row r="3" spans="1:18" ht="13.5">
      <c r="A3">
        <v>2</v>
      </c>
      <c r="B3" t="s">
        <v>120</v>
      </c>
      <c r="C3">
        <v>142</v>
      </c>
      <c r="D3" s="2">
        <f aca="true" t="shared" si="0" ref="D3:D17">F3/E3</f>
        <v>0.25</v>
      </c>
      <c r="E3">
        <v>452</v>
      </c>
      <c r="F3">
        <v>113</v>
      </c>
      <c r="G3">
        <v>2</v>
      </c>
      <c r="H3">
        <v>31</v>
      </c>
      <c r="I3" s="2">
        <f aca="true" t="shared" si="1" ref="I3:I17">(F3+J3)/(E3+J3+M3)</f>
        <v>0.2765957446808511</v>
      </c>
      <c r="J3">
        <v>17</v>
      </c>
      <c r="K3">
        <v>44</v>
      </c>
      <c r="L3">
        <v>22</v>
      </c>
      <c r="M3">
        <v>1</v>
      </c>
      <c r="N3">
        <v>15</v>
      </c>
      <c r="O3">
        <v>16</v>
      </c>
      <c r="P3" s="2">
        <v>0.222</v>
      </c>
      <c r="Q3" s="2">
        <v>0.35</v>
      </c>
      <c r="R3" s="2">
        <f aca="true" t="shared" si="2" ref="R3:R17">I3+Q3</f>
        <v>0.626595744680851</v>
      </c>
    </row>
    <row r="4" spans="1:18" ht="13.5">
      <c r="A4">
        <v>3</v>
      </c>
      <c r="B4" t="s">
        <v>121</v>
      </c>
      <c r="C4">
        <v>143</v>
      </c>
      <c r="D4" s="2">
        <f t="shared" si="0"/>
        <v>0.3111111111111111</v>
      </c>
      <c r="E4">
        <v>585</v>
      </c>
      <c r="F4">
        <v>182</v>
      </c>
      <c r="G4">
        <v>13</v>
      </c>
      <c r="H4">
        <v>89</v>
      </c>
      <c r="I4" s="2">
        <f t="shared" si="1"/>
        <v>0.37306501547987614</v>
      </c>
      <c r="J4">
        <v>59</v>
      </c>
      <c r="K4">
        <v>47</v>
      </c>
      <c r="L4">
        <v>0</v>
      </c>
      <c r="M4">
        <v>2</v>
      </c>
      <c r="N4">
        <v>5</v>
      </c>
      <c r="O4">
        <v>8</v>
      </c>
      <c r="P4" s="2">
        <v>0.287</v>
      </c>
      <c r="Q4" s="2">
        <v>0.52</v>
      </c>
      <c r="R4" s="2">
        <f t="shared" si="2"/>
        <v>0.8930650154798762</v>
      </c>
    </row>
    <row r="5" spans="1:18" ht="13.5">
      <c r="A5">
        <v>4</v>
      </c>
      <c r="B5" t="s">
        <v>122</v>
      </c>
      <c r="C5">
        <v>143</v>
      </c>
      <c r="D5" s="2">
        <f t="shared" si="0"/>
        <v>0.27521367521367524</v>
      </c>
      <c r="E5">
        <v>585</v>
      </c>
      <c r="F5">
        <v>161</v>
      </c>
      <c r="G5">
        <v>49</v>
      </c>
      <c r="H5">
        <v>132</v>
      </c>
      <c r="I5" s="2">
        <f t="shared" si="1"/>
        <v>0.3264984227129338</v>
      </c>
      <c r="J5">
        <v>46</v>
      </c>
      <c r="K5">
        <v>69</v>
      </c>
      <c r="L5">
        <v>0</v>
      </c>
      <c r="M5">
        <v>3</v>
      </c>
      <c r="N5">
        <v>1</v>
      </c>
      <c r="O5">
        <v>5</v>
      </c>
      <c r="P5" s="2">
        <v>0.268</v>
      </c>
      <c r="Q5" s="2">
        <v>0.578</v>
      </c>
      <c r="R5" s="2">
        <f t="shared" si="2"/>
        <v>0.9044984227129338</v>
      </c>
    </row>
    <row r="6" spans="1:18" ht="13.5">
      <c r="A6">
        <v>5</v>
      </c>
      <c r="B6" t="s">
        <v>123</v>
      </c>
      <c r="C6">
        <v>143</v>
      </c>
      <c r="D6" s="2">
        <f t="shared" si="0"/>
        <v>0.318739054290718</v>
      </c>
      <c r="E6">
        <v>571</v>
      </c>
      <c r="F6">
        <v>182</v>
      </c>
      <c r="G6">
        <v>11</v>
      </c>
      <c r="H6">
        <v>65</v>
      </c>
      <c r="I6" s="2">
        <f t="shared" si="1"/>
        <v>0.36688311688311687</v>
      </c>
      <c r="J6">
        <v>44</v>
      </c>
      <c r="K6">
        <v>53</v>
      </c>
      <c r="L6">
        <v>0</v>
      </c>
      <c r="M6">
        <v>1</v>
      </c>
      <c r="N6">
        <v>23</v>
      </c>
      <c r="O6">
        <v>10</v>
      </c>
      <c r="P6" s="2">
        <v>0.243</v>
      </c>
      <c r="Q6" s="2">
        <v>0.469</v>
      </c>
      <c r="R6" s="2">
        <f t="shared" si="2"/>
        <v>0.8358831168831169</v>
      </c>
    </row>
    <row r="7" spans="1:18" ht="13.5">
      <c r="A7">
        <v>6</v>
      </c>
      <c r="B7" t="s">
        <v>124</v>
      </c>
      <c r="C7">
        <v>144</v>
      </c>
      <c r="D7" s="2">
        <f t="shared" si="0"/>
        <v>0.28607594936708863</v>
      </c>
      <c r="E7">
        <v>395</v>
      </c>
      <c r="F7">
        <v>113</v>
      </c>
      <c r="G7">
        <v>2</v>
      </c>
      <c r="H7">
        <v>52</v>
      </c>
      <c r="I7" s="2">
        <f t="shared" si="1"/>
        <v>0.34942528735632183</v>
      </c>
      <c r="J7">
        <v>39</v>
      </c>
      <c r="K7">
        <v>44</v>
      </c>
      <c r="L7">
        <v>0</v>
      </c>
      <c r="M7">
        <v>1</v>
      </c>
      <c r="N7">
        <v>12</v>
      </c>
      <c r="O7">
        <v>8</v>
      </c>
      <c r="P7" s="2">
        <v>0.418</v>
      </c>
      <c r="Q7" s="2">
        <v>0.392</v>
      </c>
      <c r="R7" s="2">
        <f t="shared" si="2"/>
        <v>0.7414252873563218</v>
      </c>
    </row>
    <row r="8" spans="1:18" ht="13.5">
      <c r="A8">
        <v>7</v>
      </c>
      <c r="B8" t="s">
        <v>125</v>
      </c>
      <c r="C8">
        <v>143</v>
      </c>
      <c r="D8" s="2">
        <f t="shared" si="0"/>
        <v>0.3007662835249042</v>
      </c>
      <c r="E8">
        <v>522</v>
      </c>
      <c r="F8">
        <v>157</v>
      </c>
      <c r="G8">
        <v>12</v>
      </c>
      <c r="H8">
        <v>81</v>
      </c>
      <c r="I8" s="2">
        <f t="shared" si="1"/>
        <v>0.3732876712328767</v>
      </c>
      <c r="J8">
        <v>61</v>
      </c>
      <c r="K8">
        <v>52</v>
      </c>
      <c r="L8">
        <v>0</v>
      </c>
      <c r="M8">
        <v>1</v>
      </c>
      <c r="N8">
        <v>14</v>
      </c>
      <c r="O8">
        <v>6</v>
      </c>
      <c r="P8" s="2">
        <v>0.355</v>
      </c>
      <c r="Q8" s="2">
        <v>0.485</v>
      </c>
      <c r="R8" s="2">
        <f t="shared" si="2"/>
        <v>0.8582876712328766</v>
      </c>
    </row>
    <row r="9" spans="1:18" ht="13.5">
      <c r="A9">
        <v>8</v>
      </c>
      <c r="B9" t="s">
        <v>126</v>
      </c>
      <c r="C9">
        <v>144</v>
      </c>
      <c r="D9" s="2">
        <f t="shared" si="0"/>
        <v>0.26184538653366585</v>
      </c>
      <c r="E9">
        <v>401</v>
      </c>
      <c r="F9">
        <v>105</v>
      </c>
      <c r="G9">
        <v>7</v>
      </c>
      <c r="H9">
        <v>58</v>
      </c>
      <c r="I9" s="2">
        <f t="shared" si="1"/>
        <v>0.2935560859188544</v>
      </c>
      <c r="J9">
        <v>18</v>
      </c>
      <c r="K9">
        <v>39</v>
      </c>
      <c r="L9">
        <v>0</v>
      </c>
      <c r="M9">
        <v>0</v>
      </c>
      <c r="N9">
        <v>11</v>
      </c>
      <c r="O9">
        <v>4</v>
      </c>
      <c r="P9" s="2">
        <v>0.291</v>
      </c>
      <c r="Q9" s="2">
        <v>0.411</v>
      </c>
      <c r="R9" s="2">
        <f t="shared" si="2"/>
        <v>0.7045560859188544</v>
      </c>
    </row>
    <row r="10" spans="1:18" ht="13.5">
      <c r="A10" s="1" t="s">
        <v>57</v>
      </c>
      <c r="B10" t="s">
        <v>127</v>
      </c>
      <c r="C10">
        <v>70</v>
      </c>
      <c r="D10" s="2">
        <f t="shared" si="0"/>
        <v>0.25547445255474455</v>
      </c>
      <c r="E10">
        <v>137</v>
      </c>
      <c r="F10">
        <v>35</v>
      </c>
      <c r="G10">
        <v>12</v>
      </c>
      <c r="H10">
        <v>23</v>
      </c>
      <c r="I10" s="2">
        <f t="shared" si="1"/>
        <v>0.28169014084507044</v>
      </c>
      <c r="J10">
        <v>5</v>
      </c>
      <c r="K10">
        <v>11</v>
      </c>
      <c r="L10">
        <v>0</v>
      </c>
      <c r="M10">
        <v>0</v>
      </c>
      <c r="N10">
        <v>2</v>
      </c>
      <c r="O10">
        <v>0</v>
      </c>
      <c r="P10" s="2">
        <v>0.294</v>
      </c>
      <c r="Q10" s="2">
        <v>0.547</v>
      </c>
      <c r="R10" s="2">
        <f t="shared" si="2"/>
        <v>0.8286901408450704</v>
      </c>
    </row>
    <row r="11" spans="1:18" ht="13.5">
      <c r="A11" s="1" t="s">
        <v>1</v>
      </c>
      <c r="B11" t="s">
        <v>128</v>
      </c>
      <c r="C11">
        <v>31</v>
      </c>
      <c r="D11" s="2">
        <f t="shared" si="0"/>
        <v>0.4090909090909091</v>
      </c>
      <c r="E11">
        <v>22</v>
      </c>
      <c r="F11">
        <v>9</v>
      </c>
      <c r="G11">
        <v>0</v>
      </c>
      <c r="H11">
        <v>1</v>
      </c>
      <c r="I11" s="2">
        <f t="shared" si="1"/>
        <v>0.4090909090909091</v>
      </c>
      <c r="J11">
        <v>0</v>
      </c>
      <c r="K11">
        <v>0</v>
      </c>
      <c r="L11">
        <v>0</v>
      </c>
      <c r="M11">
        <v>0</v>
      </c>
      <c r="N11">
        <v>1</v>
      </c>
      <c r="O11">
        <v>1</v>
      </c>
      <c r="P11" s="2">
        <v>0.333</v>
      </c>
      <c r="Q11" s="2">
        <v>0.455</v>
      </c>
      <c r="R11" s="2">
        <f t="shared" si="2"/>
        <v>0.8640909090909091</v>
      </c>
    </row>
    <row r="12" spans="1:18" ht="13.5">
      <c r="A12" s="1" t="s">
        <v>1</v>
      </c>
      <c r="B12" t="s">
        <v>129</v>
      </c>
      <c r="C12">
        <v>33</v>
      </c>
      <c r="D12" s="2">
        <f t="shared" si="0"/>
        <v>0.40540540540540543</v>
      </c>
      <c r="E12">
        <v>37</v>
      </c>
      <c r="F12">
        <v>15</v>
      </c>
      <c r="G12">
        <v>0</v>
      </c>
      <c r="H12">
        <v>8</v>
      </c>
      <c r="I12" s="2">
        <f t="shared" si="1"/>
        <v>0.4634146341463415</v>
      </c>
      <c r="J12">
        <v>4</v>
      </c>
      <c r="K12">
        <v>6</v>
      </c>
      <c r="L12">
        <v>0</v>
      </c>
      <c r="M12">
        <v>0</v>
      </c>
      <c r="N12">
        <v>0</v>
      </c>
      <c r="O12">
        <v>1</v>
      </c>
      <c r="P12" s="2">
        <v>0.583</v>
      </c>
      <c r="Q12" s="2">
        <v>0.514</v>
      </c>
      <c r="R12" s="2">
        <f t="shared" si="2"/>
        <v>0.9774146341463414</v>
      </c>
    </row>
    <row r="13" spans="1:18" ht="13.5">
      <c r="A13" s="1" t="s">
        <v>1</v>
      </c>
      <c r="B13" t="s">
        <v>130</v>
      </c>
      <c r="C13">
        <v>74</v>
      </c>
      <c r="D13" s="2">
        <f t="shared" si="0"/>
        <v>0.125</v>
      </c>
      <c r="E13">
        <v>40</v>
      </c>
      <c r="F13">
        <v>5</v>
      </c>
      <c r="G13">
        <v>0</v>
      </c>
      <c r="H13">
        <v>2</v>
      </c>
      <c r="I13" s="2">
        <f t="shared" si="1"/>
        <v>0.18604651162790697</v>
      </c>
      <c r="J13">
        <v>3</v>
      </c>
      <c r="K13">
        <v>4</v>
      </c>
      <c r="L13">
        <v>1</v>
      </c>
      <c r="M13">
        <v>0</v>
      </c>
      <c r="N13">
        <v>0</v>
      </c>
      <c r="O13">
        <v>3</v>
      </c>
      <c r="P13" s="2">
        <v>0.111</v>
      </c>
      <c r="Q13" s="2">
        <v>0.15</v>
      </c>
      <c r="R13" s="2">
        <f t="shared" si="2"/>
        <v>0.336046511627907</v>
      </c>
    </row>
    <row r="14" spans="1:18" ht="13.5">
      <c r="A14" s="1" t="s">
        <v>1</v>
      </c>
      <c r="B14" t="s">
        <v>131</v>
      </c>
      <c r="C14">
        <v>90</v>
      </c>
      <c r="D14" s="2">
        <f t="shared" si="0"/>
        <v>0.256198347107438</v>
      </c>
      <c r="E14">
        <v>121</v>
      </c>
      <c r="F14">
        <v>31</v>
      </c>
      <c r="G14">
        <v>0</v>
      </c>
      <c r="H14">
        <v>5</v>
      </c>
      <c r="I14" s="2">
        <f t="shared" si="1"/>
        <v>0.3023255813953488</v>
      </c>
      <c r="J14">
        <v>8</v>
      </c>
      <c r="K14">
        <v>17</v>
      </c>
      <c r="L14">
        <v>3</v>
      </c>
      <c r="M14">
        <v>0</v>
      </c>
      <c r="N14">
        <v>2</v>
      </c>
      <c r="O14">
        <v>1</v>
      </c>
      <c r="P14" s="2">
        <v>0.2</v>
      </c>
      <c r="Q14" s="2">
        <v>0.331</v>
      </c>
      <c r="R14" s="2">
        <f t="shared" si="2"/>
        <v>0.6333255813953489</v>
      </c>
    </row>
    <row r="15" spans="1:18" ht="13.5">
      <c r="A15" s="1" t="s">
        <v>1</v>
      </c>
      <c r="B15" t="s">
        <v>132</v>
      </c>
      <c r="C15">
        <v>10</v>
      </c>
      <c r="D15" s="2">
        <f t="shared" si="0"/>
        <v>0.3333333333333333</v>
      </c>
      <c r="E15">
        <v>9</v>
      </c>
      <c r="F15">
        <v>3</v>
      </c>
      <c r="G15">
        <v>0</v>
      </c>
      <c r="H15">
        <v>2</v>
      </c>
      <c r="I15" s="2">
        <f t="shared" si="1"/>
        <v>0.3333333333333333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 s="2">
        <v>0.5</v>
      </c>
      <c r="Q15" s="2">
        <v>0.444</v>
      </c>
      <c r="R15" s="2">
        <f t="shared" si="2"/>
        <v>0.7773333333333333</v>
      </c>
    </row>
    <row r="16" spans="1:18" ht="13.5">
      <c r="A16" s="1" t="s">
        <v>1</v>
      </c>
      <c r="B16" t="s">
        <v>133</v>
      </c>
      <c r="C16">
        <v>110</v>
      </c>
      <c r="D16" s="2">
        <f t="shared" si="0"/>
        <v>0.20434782608695654</v>
      </c>
      <c r="E16">
        <v>230</v>
      </c>
      <c r="F16">
        <v>47</v>
      </c>
      <c r="G16">
        <v>12</v>
      </c>
      <c r="H16">
        <v>31</v>
      </c>
      <c r="I16" s="2">
        <f t="shared" si="1"/>
        <v>0.21794871794871795</v>
      </c>
      <c r="J16">
        <v>4</v>
      </c>
      <c r="K16">
        <v>39</v>
      </c>
      <c r="L16">
        <v>0</v>
      </c>
      <c r="M16">
        <v>0</v>
      </c>
      <c r="N16">
        <v>1</v>
      </c>
      <c r="O16">
        <v>1</v>
      </c>
      <c r="P16" s="2">
        <v>0.22</v>
      </c>
      <c r="Q16" s="2">
        <v>0.409</v>
      </c>
      <c r="R16" s="2">
        <f t="shared" si="2"/>
        <v>0.6269487179487179</v>
      </c>
    </row>
    <row r="17" spans="1:18" ht="13.5">
      <c r="A17" s="1" t="s">
        <v>1</v>
      </c>
      <c r="B17" t="s">
        <v>134</v>
      </c>
      <c r="C17">
        <v>93</v>
      </c>
      <c r="D17" s="2">
        <f t="shared" si="0"/>
        <v>0.25</v>
      </c>
      <c r="E17">
        <v>92</v>
      </c>
      <c r="F17">
        <v>23</v>
      </c>
      <c r="G17">
        <v>8</v>
      </c>
      <c r="H17">
        <v>24</v>
      </c>
      <c r="I17" s="2">
        <f t="shared" si="1"/>
        <v>0.25806451612903225</v>
      </c>
      <c r="J17">
        <v>1</v>
      </c>
      <c r="K17">
        <v>15</v>
      </c>
      <c r="L17">
        <v>0</v>
      </c>
      <c r="M17">
        <v>0</v>
      </c>
      <c r="N17">
        <v>0</v>
      </c>
      <c r="O17">
        <v>0</v>
      </c>
      <c r="P17" s="2">
        <v>0.286</v>
      </c>
      <c r="Q17" s="2">
        <v>0.554</v>
      </c>
      <c r="R17" s="2">
        <f t="shared" si="2"/>
        <v>0.8120645161290323</v>
      </c>
    </row>
    <row r="18" spans="1:18" ht="13.5">
      <c r="A18" s="1" t="s">
        <v>50</v>
      </c>
      <c r="B18" t="s">
        <v>135</v>
      </c>
      <c r="C18" s="14" t="s">
        <v>58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3.5">
      <c r="A19" s="1" t="s">
        <v>50</v>
      </c>
      <c r="B19" t="s">
        <v>136</v>
      </c>
      <c r="C19" s="14" t="s">
        <v>58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3.5">
      <c r="A20" s="1" t="s">
        <v>50</v>
      </c>
      <c r="B20" t="s">
        <v>137</v>
      </c>
      <c r="C20" s="14" t="s">
        <v>58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" t="s">
        <v>50</v>
      </c>
      <c r="B21" t="s">
        <v>138</v>
      </c>
      <c r="C21" s="14" t="s">
        <v>58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48</v>
      </c>
      <c r="T24" t="s">
        <v>49</v>
      </c>
    </row>
    <row r="25" spans="1:20" ht="13.5">
      <c r="A25" s="1" t="s">
        <v>51</v>
      </c>
      <c r="B25" t="s">
        <v>139</v>
      </c>
      <c r="C25">
        <v>28</v>
      </c>
      <c r="D25" s="3">
        <f aca="true" t="shared" si="3" ref="D25:D36">R25/J25*9</f>
        <v>4.578947368421053</v>
      </c>
      <c r="E25">
        <v>12</v>
      </c>
      <c r="F25">
        <v>9</v>
      </c>
      <c r="G25">
        <v>0</v>
      </c>
      <c r="H25">
        <v>0</v>
      </c>
      <c r="I25" s="2">
        <f aca="true" t="shared" si="4" ref="I25:I36">E25/(E25+F25)</f>
        <v>0.5714285714285714</v>
      </c>
      <c r="J25" s="7">
        <v>171</v>
      </c>
      <c r="K25">
        <v>2</v>
      </c>
      <c r="L25">
        <v>195</v>
      </c>
      <c r="M25">
        <v>61</v>
      </c>
      <c r="N25">
        <v>14</v>
      </c>
      <c r="O25">
        <v>5</v>
      </c>
      <c r="P25">
        <v>26</v>
      </c>
      <c r="Q25">
        <v>88</v>
      </c>
      <c r="R25">
        <v>87</v>
      </c>
      <c r="S25" s="3">
        <f aca="true" t="shared" si="5" ref="S25:S36">(L25+N25)/J25</f>
        <v>1.2222222222222223</v>
      </c>
      <c r="T25" s="3">
        <f aca="true" t="shared" si="6" ref="T25:T36">M25/J25*9</f>
        <v>3.2105263157894735</v>
      </c>
    </row>
    <row r="26" spans="1:20" ht="13.5">
      <c r="A26" s="1" t="s">
        <v>51</v>
      </c>
      <c r="B26" t="s">
        <v>140</v>
      </c>
      <c r="C26">
        <v>28</v>
      </c>
      <c r="D26" s="3">
        <f t="shared" si="3"/>
        <v>3.7351778656126484</v>
      </c>
      <c r="E26">
        <v>11</v>
      </c>
      <c r="F26">
        <v>11</v>
      </c>
      <c r="G26">
        <v>0</v>
      </c>
      <c r="H26">
        <v>0</v>
      </c>
      <c r="I26" s="2">
        <f t="shared" si="4"/>
        <v>0.5</v>
      </c>
      <c r="J26" s="7">
        <v>168.66666666666666</v>
      </c>
      <c r="K26">
        <v>1</v>
      </c>
      <c r="L26">
        <v>146</v>
      </c>
      <c r="M26">
        <v>106</v>
      </c>
      <c r="N26">
        <v>44</v>
      </c>
      <c r="O26">
        <v>6</v>
      </c>
      <c r="P26">
        <v>22</v>
      </c>
      <c r="Q26">
        <v>73</v>
      </c>
      <c r="R26">
        <v>70</v>
      </c>
      <c r="S26" s="3">
        <f t="shared" si="5"/>
        <v>1.1264822134387353</v>
      </c>
      <c r="T26" s="3">
        <f t="shared" si="6"/>
        <v>5.656126482213439</v>
      </c>
    </row>
    <row r="27" spans="1:20" ht="13.5">
      <c r="A27" s="1" t="s">
        <v>51</v>
      </c>
      <c r="B27" t="s">
        <v>141</v>
      </c>
      <c r="C27">
        <v>27</v>
      </c>
      <c r="D27" s="3">
        <f t="shared" si="3"/>
        <v>3.476861167002012</v>
      </c>
      <c r="E27">
        <v>10</v>
      </c>
      <c r="F27">
        <v>9</v>
      </c>
      <c r="G27">
        <v>0</v>
      </c>
      <c r="H27">
        <v>0</v>
      </c>
      <c r="I27" s="2">
        <f t="shared" si="4"/>
        <v>0.5263157894736842</v>
      </c>
      <c r="J27" s="7">
        <v>165.66666666666666</v>
      </c>
      <c r="K27">
        <v>3</v>
      </c>
      <c r="L27">
        <v>151</v>
      </c>
      <c r="M27">
        <v>130</v>
      </c>
      <c r="N27">
        <v>34</v>
      </c>
      <c r="O27">
        <v>3</v>
      </c>
      <c r="P27">
        <v>23</v>
      </c>
      <c r="Q27">
        <v>67</v>
      </c>
      <c r="R27">
        <v>64</v>
      </c>
      <c r="S27" s="3">
        <f t="shared" si="5"/>
        <v>1.1167002012072436</v>
      </c>
      <c r="T27" s="3">
        <f t="shared" si="6"/>
        <v>7.062374245472837</v>
      </c>
    </row>
    <row r="28" spans="1:20" ht="13.5">
      <c r="A28" s="1" t="s">
        <v>51</v>
      </c>
      <c r="B28" t="s">
        <v>142</v>
      </c>
      <c r="C28">
        <v>27</v>
      </c>
      <c r="D28" s="3">
        <f t="shared" si="3"/>
        <v>3.326488706365503</v>
      </c>
      <c r="E28">
        <v>10</v>
      </c>
      <c r="F28">
        <v>7</v>
      </c>
      <c r="G28">
        <v>0</v>
      </c>
      <c r="H28">
        <v>0</v>
      </c>
      <c r="I28" s="2">
        <f t="shared" si="4"/>
        <v>0.5882352941176471</v>
      </c>
      <c r="J28" s="7">
        <v>162.33333333333334</v>
      </c>
      <c r="K28">
        <v>1</v>
      </c>
      <c r="L28">
        <v>151</v>
      </c>
      <c r="M28">
        <v>100</v>
      </c>
      <c r="N28">
        <v>42</v>
      </c>
      <c r="O28">
        <v>5</v>
      </c>
      <c r="P28">
        <v>17</v>
      </c>
      <c r="Q28">
        <v>63</v>
      </c>
      <c r="R28">
        <v>60</v>
      </c>
      <c r="S28" s="3">
        <f t="shared" si="5"/>
        <v>1.188911704312115</v>
      </c>
      <c r="T28" s="3">
        <f t="shared" si="6"/>
        <v>5.544147843942504</v>
      </c>
    </row>
    <row r="29" spans="1:20" ht="13.5">
      <c r="A29" s="1" t="s">
        <v>51</v>
      </c>
      <c r="B29" t="s">
        <v>143</v>
      </c>
      <c r="C29">
        <v>29</v>
      </c>
      <c r="D29" s="3">
        <f t="shared" si="3"/>
        <v>3.713973799126638</v>
      </c>
      <c r="E29">
        <v>4</v>
      </c>
      <c r="F29">
        <v>10</v>
      </c>
      <c r="G29">
        <v>1</v>
      </c>
      <c r="H29">
        <v>1</v>
      </c>
      <c r="I29" s="2">
        <f t="shared" si="4"/>
        <v>0.2857142857142857</v>
      </c>
      <c r="J29" s="7">
        <v>152.66666666666666</v>
      </c>
      <c r="K29">
        <v>0</v>
      </c>
      <c r="L29">
        <v>149</v>
      </c>
      <c r="M29">
        <v>47</v>
      </c>
      <c r="N29">
        <v>27</v>
      </c>
      <c r="O29">
        <v>7</v>
      </c>
      <c r="P29">
        <v>21</v>
      </c>
      <c r="Q29">
        <v>64</v>
      </c>
      <c r="R29">
        <v>63</v>
      </c>
      <c r="S29" s="3">
        <f t="shared" si="5"/>
        <v>1.1528384279475983</v>
      </c>
      <c r="T29" s="3">
        <f t="shared" si="6"/>
        <v>2.7707423580786026</v>
      </c>
    </row>
    <row r="30" spans="1:20" ht="13.5">
      <c r="A30" s="1" t="s">
        <v>52</v>
      </c>
      <c r="B30" t="s">
        <v>144</v>
      </c>
      <c r="C30">
        <v>36</v>
      </c>
      <c r="D30" s="3">
        <f t="shared" si="3"/>
        <v>4.706422018348624</v>
      </c>
      <c r="E30">
        <v>7</v>
      </c>
      <c r="F30">
        <v>2</v>
      </c>
      <c r="G30">
        <v>0</v>
      </c>
      <c r="H30">
        <v>1</v>
      </c>
      <c r="I30" s="2">
        <f t="shared" si="4"/>
        <v>0.7777777777777778</v>
      </c>
      <c r="J30" s="7">
        <v>72.66666666666667</v>
      </c>
      <c r="K30">
        <v>0</v>
      </c>
      <c r="L30">
        <v>77</v>
      </c>
      <c r="M30">
        <v>27</v>
      </c>
      <c r="N30">
        <v>17</v>
      </c>
      <c r="O30">
        <v>0</v>
      </c>
      <c r="P30">
        <v>9</v>
      </c>
      <c r="Q30">
        <v>38</v>
      </c>
      <c r="R30">
        <v>38</v>
      </c>
      <c r="S30" s="3">
        <f t="shared" si="5"/>
        <v>1.2935779816513762</v>
      </c>
      <c r="T30" s="3">
        <f t="shared" si="6"/>
        <v>3.3440366972477062</v>
      </c>
    </row>
    <row r="31" spans="1:20" ht="13.5">
      <c r="A31" s="1" t="s">
        <v>52</v>
      </c>
      <c r="B31" t="s">
        <v>145</v>
      </c>
      <c r="C31">
        <v>44</v>
      </c>
      <c r="D31" s="3">
        <f t="shared" si="3"/>
        <v>5.345177664974619</v>
      </c>
      <c r="E31">
        <v>3</v>
      </c>
      <c r="F31">
        <v>5</v>
      </c>
      <c r="G31">
        <v>1</v>
      </c>
      <c r="H31">
        <v>6</v>
      </c>
      <c r="I31" s="2">
        <f t="shared" si="4"/>
        <v>0.375</v>
      </c>
      <c r="J31" s="7">
        <v>65.66666666666667</v>
      </c>
      <c r="K31">
        <v>0</v>
      </c>
      <c r="L31">
        <v>87</v>
      </c>
      <c r="M31">
        <v>18</v>
      </c>
      <c r="N31">
        <v>15</v>
      </c>
      <c r="O31">
        <v>2</v>
      </c>
      <c r="P31">
        <v>6</v>
      </c>
      <c r="Q31">
        <v>42</v>
      </c>
      <c r="R31">
        <v>39</v>
      </c>
      <c r="S31" s="3">
        <f t="shared" si="5"/>
        <v>1.5532994923857868</v>
      </c>
      <c r="T31" s="3">
        <f t="shared" si="6"/>
        <v>2.467005076142132</v>
      </c>
    </row>
    <row r="32" spans="1:20" ht="13.5">
      <c r="A32" s="1" t="s">
        <v>52</v>
      </c>
      <c r="B32" t="s">
        <v>147</v>
      </c>
      <c r="C32">
        <v>39</v>
      </c>
      <c r="D32" s="3">
        <f t="shared" si="3"/>
        <v>2.2252747252747254</v>
      </c>
      <c r="E32">
        <v>9</v>
      </c>
      <c r="F32">
        <v>3</v>
      </c>
      <c r="G32">
        <v>0</v>
      </c>
      <c r="H32">
        <v>3</v>
      </c>
      <c r="I32" s="2">
        <f t="shared" si="4"/>
        <v>0.75</v>
      </c>
      <c r="J32" s="7">
        <v>60.666666666666664</v>
      </c>
      <c r="K32">
        <v>0</v>
      </c>
      <c r="L32">
        <v>60</v>
      </c>
      <c r="M32">
        <v>22</v>
      </c>
      <c r="N32">
        <v>11</v>
      </c>
      <c r="O32">
        <v>0</v>
      </c>
      <c r="P32">
        <v>3</v>
      </c>
      <c r="Q32">
        <v>15</v>
      </c>
      <c r="R32">
        <v>15</v>
      </c>
      <c r="S32" s="3">
        <f t="shared" si="5"/>
        <v>1.1703296703296704</v>
      </c>
      <c r="T32" s="3">
        <f t="shared" si="6"/>
        <v>3.2637362637362637</v>
      </c>
    </row>
    <row r="33" spans="1:20" ht="13.5">
      <c r="A33" s="1" t="s">
        <v>52</v>
      </c>
      <c r="B33" t="s">
        <v>146</v>
      </c>
      <c r="C33">
        <v>41</v>
      </c>
      <c r="D33" s="3">
        <f t="shared" si="3"/>
        <v>3.4468085106382977</v>
      </c>
      <c r="E33">
        <v>1</v>
      </c>
      <c r="F33">
        <v>0</v>
      </c>
      <c r="G33">
        <v>1</v>
      </c>
      <c r="H33">
        <v>5</v>
      </c>
      <c r="I33" s="2">
        <f t="shared" si="4"/>
        <v>1</v>
      </c>
      <c r="J33" s="7">
        <v>62.666666666666664</v>
      </c>
      <c r="K33">
        <v>0</v>
      </c>
      <c r="L33">
        <v>61</v>
      </c>
      <c r="M33">
        <v>25</v>
      </c>
      <c r="N33">
        <v>16</v>
      </c>
      <c r="O33">
        <v>3</v>
      </c>
      <c r="P33">
        <v>3</v>
      </c>
      <c r="Q33">
        <v>24</v>
      </c>
      <c r="R33">
        <v>24</v>
      </c>
      <c r="S33" s="3">
        <f t="shared" si="5"/>
        <v>1.2287234042553192</v>
      </c>
      <c r="T33" s="3">
        <f t="shared" si="6"/>
        <v>3.5904255319148937</v>
      </c>
    </row>
    <row r="34" spans="1:20" ht="13.5">
      <c r="A34" s="1" t="s">
        <v>52</v>
      </c>
      <c r="B34" t="s">
        <v>148</v>
      </c>
      <c r="C34">
        <v>39</v>
      </c>
      <c r="D34" s="3">
        <f t="shared" si="3"/>
        <v>3.8769230769230774</v>
      </c>
      <c r="E34">
        <v>3</v>
      </c>
      <c r="F34">
        <v>3</v>
      </c>
      <c r="G34">
        <v>0</v>
      </c>
      <c r="H34">
        <v>3</v>
      </c>
      <c r="I34" s="2">
        <f t="shared" si="4"/>
        <v>0.5</v>
      </c>
      <c r="J34" s="7">
        <v>65</v>
      </c>
      <c r="K34">
        <v>0</v>
      </c>
      <c r="L34">
        <v>61</v>
      </c>
      <c r="M34">
        <v>19</v>
      </c>
      <c r="N34">
        <v>15</v>
      </c>
      <c r="O34">
        <v>2</v>
      </c>
      <c r="P34">
        <v>7</v>
      </c>
      <c r="Q34">
        <v>29</v>
      </c>
      <c r="R34">
        <v>28</v>
      </c>
      <c r="S34" s="3">
        <f t="shared" si="5"/>
        <v>1.1692307692307693</v>
      </c>
      <c r="T34" s="3">
        <f t="shared" si="6"/>
        <v>2.6307692307692307</v>
      </c>
    </row>
    <row r="35" spans="1:20" ht="13.5">
      <c r="A35" s="1" t="s">
        <v>52</v>
      </c>
      <c r="B35" t="s">
        <v>149</v>
      </c>
      <c r="C35">
        <v>37</v>
      </c>
      <c r="D35" s="3">
        <f t="shared" si="3"/>
        <v>2.777142857142857</v>
      </c>
      <c r="E35">
        <v>4</v>
      </c>
      <c r="F35">
        <v>1</v>
      </c>
      <c r="G35">
        <v>1</v>
      </c>
      <c r="H35">
        <v>8</v>
      </c>
      <c r="I35" s="2">
        <f t="shared" si="4"/>
        <v>0.8</v>
      </c>
      <c r="J35" s="7">
        <v>58.333333333333336</v>
      </c>
      <c r="K35">
        <v>0</v>
      </c>
      <c r="L35">
        <v>47</v>
      </c>
      <c r="M35">
        <v>15</v>
      </c>
      <c r="N35">
        <v>7</v>
      </c>
      <c r="O35">
        <v>3</v>
      </c>
      <c r="P35">
        <v>7</v>
      </c>
      <c r="Q35">
        <v>20</v>
      </c>
      <c r="R35">
        <v>18</v>
      </c>
      <c r="S35" s="3">
        <f t="shared" si="5"/>
        <v>0.9257142857142857</v>
      </c>
      <c r="T35" s="3">
        <f t="shared" si="6"/>
        <v>2.314285714285714</v>
      </c>
    </row>
    <row r="36" spans="1:20" ht="13.5">
      <c r="A36" s="1" t="s">
        <v>54</v>
      </c>
      <c r="B36" t="s">
        <v>150</v>
      </c>
      <c r="C36">
        <v>59</v>
      </c>
      <c r="D36" s="3">
        <f t="shared" si="3"/>
        <v>2.793103448275862</v>
      </c>
      <c r="E36">
        <v>4</v>
      </c>
      <c r="F36">
        <v>2</v>
      </c>
      <c r="G36">
        <v>32</v>
      </c>
      <c r="H36">
        <v>6</v>
      </c>
      <c r="I36" s="2">
        <f t="shared" si="4"/>
        <v>0.6666666666666666</v>
      </c>
      <c r="J36" s="7">
        <v>77.33333333333333</v>
      </c>
      <c r="K36">
        <v>0</v>
      </c>
      <c r="L36">
        <v>76</v>
      </c>
      <c r="M36">
        <v>17</v>
      </c>
      <c r="N36">
        <v>6</v>
      </c>
      <c r="O36">
        <v>2</v>
      </c>
      <c r="P36">
        <v>12</v>
      </c>
      <c r="Q36">
        <v>24</v>
      </c>
      <c r="R36">
        <v>24</v>
      </c>
      <c r="S36" s="3">
        <f t="shared" si="5"/>
        <v>1.0603448275862069</v>
      </c>
      <c r="T36" s="3">
        <f t="shared" si="6"/>
        <v>1.9784482758620692</v>
      </c>
    </row>
    <row r="37" spans="1:20" ht="13.5">
      <c r="A37" s="1" t="s">
        <v>50</v>
      </c>
      <c r="B37" t="s">
        <v>151</v>
      </c>
      <c r="C37" s="14" t="s">
        <v>59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3.5">
      <c r="A38" s="1" t="s">
        <v>50</v>
      </c>
      <c r="B38" t="s">
        <v>152</v>
      </c>
      <c r="C38" s="14" t="s">
        <v>59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3.5">
      <c r="A39" s="1" t="s">
        <v>50</v>
      </c>
      <c r="B39" t="s">
        <v>153</v>
      </c>
      <c r="C39" s="14" t="s">
        <v>59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3.5">
      <c r="A40" s="1" t="s">
        <v>50</v>
      </c>
      <c r="B40" t="s">
        <v>154</v>
      </c>
      <c r="C40" s="14" t="s">
        <v>59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</sheetData>
  <mergeCells count="8">
    <mergeCell ref="C37:T37"/>
    <mergeCell ref="C38:T38"/>
    <mergeCell ref="C39:T39"/>
    <mergeCell ref="C40:T40"/>
    <mergeCell ref="C18:R18"/>
    <mergeCell ref="C19:R19"/>
    <mergeCell ref="C20:R20"/>
    <mergeCell ref="C21:R2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51" sqref="C51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3" width="5.25390625" style="0" bestFit="1" customWidth="1"/>
    <col min="4" max="4" width="5.50390625" style="0" bestFit="1" customWidth="1"/>
    <col min="5" max="9" width="5.25390625" style="0" bestFit="1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126</v>
      </c>
      <c r="C2">
        <v>144</v>
      </c>
      <c r="D2" s="2">
        <f>F2/E2</f>
        <v>0.2711864406779661</v>
      </c>
      <c r="E2">
        <v>472</v>
      </c>
      <c r="F2">
        <v>128</v>
      </c>
      <c r="G2">
        <v>19</v>
      </c>
      <c r="H2">
        <v>38</v>
      </c>
      <c r="I2" s="2">
        <f>(F2+J2)/(E2+J2+M2)</f>
        <v>0.28778467908902694</v>
      </c>
      <c r="J2">
        <v>11</v>
      </c>
      <c r="K2">
        <v>39</v>
      </c>
      <c r="L2">
        <v>0</v>
      </c>
      <c r="M2">
        <v>0</v>
      </c>
      <c r="N2">
        <v>8</v>
      </c>
      <c r="O2">
        <v>11</v>
      </c>
      <c r="P2" s="2">
        <v>0.205</v>
      </c>
      <c r="Q2" s="2">
        <v>0.483</v>
      </c>
      <c r="R2" s="2">
        <f>I2+Q2</f>
        <v>0.7707846790890269</v>
      </c>
    </row>
    <row r="3" spans="1:18" ht="13.5">
      <c r="A3">
        <v>2</v>
      </c>
      <c r="B3" t="s">
        <v>119</v>
      </c>
      <c r="C3">
        <v>144</v>
      </c>
      <c r="D3" s="2">
        <f aca="true" t="shared" si="0" ref="D3:D20">F3/E3</f>
        <v>0.2834101382488479</v>
      </c>
      <c r="E3">
        <v>434</v>
      </c>
      <c r="F3">
        <v>123</v>
      </c>
      <c r="G3">
        <v>2</v>
      </c>
      <c r="H3">
        <v>34</v>
      </c>
      <c r="I3" s="2">
        <f aca="true" t="shared" si="1" ref="I3:I20">(F3+J3)/(E3+J3+M3)</f>
        <v>0.35610766045548653</v>
      </c>
      <c r="J3">
        <v>49</v>
      </c>
      <c r="K3">
        <v>36</v>
      </c>
      <c r="L3">
        <v>0</v>
      </c>
      <c r="M3">
        <v>0</v>
      </c>
      <c r="N3">
        <v>4</v>
      </c>
      <c r="O3">
        <v>2</v>
      </c>
      <c r="P3" s="2">
        <v>0.259</v>
      </c>
      <c r="Q3" s="2">
        <v>0.445</v>
      </c>
      <c r="R3" s="2">
        <f aca="true" t="shared" si="2" ref="R3:R20">I3+Q3</f>
        <v>0.8011076604554865</v>
      </c>
    </row>
    <row r="4" spans="1:18" ht="13.5">
      <c r="A4">
        <v>3</v>
      </c>
      <c r="B4" t="s">
        <v>155</v>
      </c>
      <c r="C4">
        <v>144</v>
      </c>
      <c r="D4" s="2">
        <f t="shared" si="0"/>
        <v>0.30594405594405594</v>
      </c>
      <c r="E4">
        <v>572</v>
      </c>
      <c r="F4">
        <v>175</v>
      </c>
      <c r="G4">
        <v>34</v>
      </c>
      <c r="H4">
        <v>104</v>
      </c>
      <c r="I4" s="2">
        <f t="shared" si="1"/>
        <v>0.36984126984126986</v>
      </c>
      <c r="J4">
        <v>58</v>
      </c>
      <c r="K4">
        <v>41</v>
      </c>
      <c r="L4">
        <v>0</v>
      </c>
      <c r="M4">
        <v>0</v>
      </c>
      <c r="N4">
        <v>0</v>
      </c>
      <c r="O4">
        <v>14</v>
      </c>
      <c r="P4" s="2">
        <v>0.279</v>
      </c>
      <c r="Q4" s="2">
        <v>0.584</v>
      </c>
      <c r="R4" s="2">
        <f t="shared" si="2"/>
        <v>0.9538412698412698</v>
      </c>
    </row>
    <row r="5" spans="1:18" ht="13.5">
      <c r="A5">
        <v>4</v>
      </c>
      <c r="B5" t="s">
        <v>156</v>
      </c>
      <c r="C5">
        <v>143</v>
      </c>
      <c r="D5" s="2">
        <f t="shared" si="0"/>
        <v>0.2571428571428571</v>
      </c>
      <c r="E5">
        <v>595</v>
      </c>
      <c r="F5">
        <v>153</v>
      </c>
      <c r="G5">
        <v>39</v>
      </c>
      <c r="H5">
        <v>116</v>
      </c>
      <c r="I5" s="2">
        <f t="shared" si="1"/>
        <v>0.2733224222585925</v>
      </c>
      <c r="J5">
        <v>14</v>
      </c>
      <c r="K5">
        <v>73</v>
      </c>
      <c r="L5">
        <v>0</v>
      </c>
      <c r="M5">
        <v>2</v>
      </c>
      <c r="N5">
        <v>3</v>
      </c>
      <c r="O5">
        <v>4</v>
      </c>
      <c r="P5" s="2">
        <v>0.273</v>
      </c>
      <c r="Q5" s="2">
        <v>0.506</v>
      </c>
      <c r="R5" s="2">
        <f t="shared" si="2"/>
        <v>0.7793224222585925</v>
      </c>
    </row>
    <row r="6" spans="1:18" ht="13.5">
      <c r="A6">
        <v>5</v>
      </c>
      <c r="B6" t="s">
        <v>122</v>
      </c>
      <c r="C6">
        <v>144</v>
      </c>
      <c r="D6" s="2">
        <f t="shared" si="0"/>
        <v>0.2613430127041742</v>
      </c>
      <c r="E6">
        <v>551</v>
      </c>
      <c r="F6">
        <v>144</v>
      </c>
      <c r="G6">
        <v>29</v>
      </c>
      <c r="H6">
        <v>89</v>
      </c>
      <c r="I6" s="2">
        <f t="shared" si="1"/>
        <v>0.3148148148148148</v>
      </c>
      <c r="J6">
        <v>43</v>
      </c>
      <c r="K6">
        <v>74</v>
      </c>
      <c r="L6">
        <v>0</v>
      </c>
      <c r="M6">
        <v>0</v>
      </c>
      <c r="N6">
        <v>0</v>
      </c>
      <c r="O6">
        <v>7</v>
      </c>
      <c r="P6" s="2">
        <v>0.317</v>
      </c>
      <c r="Q6" s="2">
        <v>0.461</v>
      </c>
      <c r="R6" s="2">
        <f t="shared" si="2"/>
        <v>0.7758148148148148</v>
      </c>
    </row>
    <row r="7" spans="1:18" ht="13.5">
      <c r="A7">
        <v>6</v>
      </c>
      <c r="B7" t="s">
        <v>127</v>
      </c>
      <c r="C7">
        <v>143</v>
      </c>
      <c r="D7" s="2">
        <f t="shared" si="0"/>
        <v>0.2553191489361702</v>
      </c>
      <c r="E7">
        <v>564</v>
      </c>
      <c r="F7">
        <v>144</v>
      </c>
      <c r="G7">
        <v>26</v>
      </c>
      <c r="H7">
        <v>65</v>
      </c>
      <c r="I7" s="2">
        <f t="shared" si="1"/>
        <v>0.26608695652173914</v>
      </c>
      <c r="J7">
        <v>9</v>
      </c>
      <c r="K7">
        <v>69</v>
      </c>
      <c r="L7">
        <v>0</v>
      </c>
      <c r="M7">
        <v>2</v>
      </c>
      <c r="N7">
        <v>4</v>
      </c>
      <c r="O7">
        <v>9</v>
      </c>
      <c r="P7" s="2">
        <v>0.278</v>
      </c>
      <c r="Q7" s="2">
        <v>0.463</v>
      </c>
      <c r="R7" s="2">
        <f t="shared" si="2"/>
        <v>0.7290869565217392</v>
      </c>
    </row>
    <row r="8" spans="1:18" ht="13.5">
      <c r="A8">
        <v>7</v>
      </c>
      <c r="B8" t="s">
        <v>134</v>
      </c>
      <c r="C8">
        <v>143</v>
      </c>
      <c r="D8" s="2">
        <f t="shared" si="0"/>
        <v>0.1925925925925926</v>
      </c>
      <c r="E8">
        <v>540</v>
      </c>
      <c r="F8">
        <v>104</v>
      </c>
      <c r="G8">
        <v>20</v>
      </c>
      <c r="H8">
        <v>48</v>
      </c>
      <c r="I8" s="2">
        <f t="shared" si="1"/>
        <v>0.22281639928698752</v>
      </c>
      <c r="J8">
        <v>21</v>
      </c>
      <c r="K8">
        <v>86</v>
      </c>
      <c r="L8">
        <v>0</v>
      </c>
      <c r="M8">
        <v>0</v>
      </c>
      <c r="N8">
        <v>0</v>
      </c>
      <c r="O8">
        <v>17</v>
      </c>
      <c r="P8" s="2">
        <v>0.258</v>
      </c>
      <c r="Q8" s="2">
        <v>0.341</v>
      </c>
      <c r="R8" s="2">
        <f t="shared" si="2"/>
        <v>0.5638163992869876</v>
      </c>
    </row>
    <row r="9" spans="1:18" ht="13.5">
      <c r="A9">
        <v>8</v>
      </c>
      <c r="B9" t="s">
        <v>128</v>
      </c>
      <c r="C9">
        <v>144</v>
      </c>
      <c r="D9" s="2">
        <f t="shared" si="0"/>
        <v>0.23097826086956522</v>
      </c>
      <c r="E9">
        <v>368</v>
      </c>
      <c r="F9">
        <v>85</v>
      </c>
      <c r="G9">
        <v>2</v>
      </c>
      <c r="H9">
        <v>35</v>
      </c>
      <c r="I9" s="2">
        <f t="shared" si="1"/>
        <v>0.2572178477690289</v>
      </c>
      <c r="J9">
        <v>13</v>
      </c>
      <c r="K9">
        <v>42</v>
      </c>
      <c r="L9">
        <v>4</v>
      </c>
      <c r="M9">
        <v>0</v>
      </c>
      <c r="N9">
        <v>8</v>
      </c>
      <c r="O9">
        <v>5</v>
      </c>
      <c r="P9" s="2">
        <v>0.29</v>
      </c>
      <c r="Q9" s="2">
        <v>0.334</v>
      </c>
      <c r="R9" s="2">
        <f t="shared" si="2"/>
        <v>0.5912178477690289</v>
      </c>
    </row>
    <row r="10" spans="1:18" ht="13.5">
      <c r="A10" s="1" t="s">
        <v>1</v>
      </c>
      <c r="B10" t="s">
        <v>131</v>
      </c>
      <c r="C10">
        <v>120</v>
      </c>
      <c r="D10" s="2">
        <f t="shared" si="0"/>
        <v>0.2268041237113402</v>
      </c>
      <c r="E10">
        <v>194</v>
      </c>
      <c r="F10">
        <v>44</v>
      </c>
      <c r="G10">
        <v>4</v>
      </c>
      <c r="H10">
        <v>10</v>
      </c>
      <c r="I10" s="2">
        <f t="shared" si="1"/>
        <v>0.2682926829268293</v>
      </c>
      <c r="J10">
        <v>11</v>
      </c>
      <c r="K10">
        <v>18</v>
      </c>
      <c r="L10">
        <v>3</v>
      </c>
      <c r="M10">
        <v>0</v>
      </c>
      <c r="N10">
        <v>2</v>
      </c>
      <c r="O10">
        <v>2</v>
      </c>
      <c r="P10" s="2">
        <v>0.129</v>
      </c>
      <c r="Q10" s="2">
        <v>0.376</v>
      </c>
      <c r="R10" s="2">
        <f t="shared" si="2"/>
        <v>0.6442926829268293</v>
      </c>
    </row>
    <row r="11" spans="1:18" ht="13.5">
      <c r="A11" s="1" t="s">
        <v>1</v>
      </c>
      <c r="B11" t="s">
        <v>157</v>
      </c>
      <c r="C11">
        <v>97</v>
      </c>
      <c r="D11" s="2">
        <f t="shared" si="0"/>
        <v>0.24731182795698925</v>
      </c>
      <c r="E11">
        <v>93</v>
      </c>
      <c r="F11">
        <v>23</v>
      </c>
      <c r="G11">
        <v>3</v>
      </c>
      <c r="H11">
        <v>7</v>
      </c>
      <c r="I11" s="2">
        <f t="shared" si="1"/>
        <v>0.2857142857142857</v>
      </c>
      <c r="J11">
        <v>5</v>
      </c>
      <c r="K11">
        <v>18</v>
      </c>
      <c r="L11">
        <v>0</v>
      </c>
      <c r="M11">
        <v>0</v>
      </c>
      <c r="N11">
        <v>0</v>
      </c>
      <c r="O11">
        <v>1</v>
      </c>
      <c r="P11" s="2">
        <v>0.333</v>
      </c>
      <c r="Q11" s="2">
        <v>0.366</v>
      </c>
      <c r="R11" s="2">
        <f t="shared" si="2"/>
        <v>0.6517142857142857</v>
      </c>
    </row>
    <row r="12" spans="1:18" ht="13.5">
      <c r="A12" s="1" t="s">
        <v>1</v>
      </c>
      <c r="B12" t="s">
        <v>138</v>
      </c>
      <c r="C12">
        <v>11</v>
      </c>
      <c r="D12" s="2">
        <f t="shared" si="0"/>
        <v>0.18181818181818182</v>
      </c>
      <c r="E12">
        <v>11</v>
      </c>
      <c r="F12">
        <v>2</v>
      </c>
      <c r="G12">
        <v>0</v>
      </c>
      <c r="H12">
        <v>0</v>
      </c>
      <c r="I12" s="2">
        <f t="shared" si="1"/>
        <v>0.18181818181818182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 s="2">
        <v>0</v>
      </c>
      <c r="Q12" s="2">
        <v>0.273</v>
      </c>
      <c r="R12" s="2">
        <f t="shared" si="2"/>
        <v>0.45481818181818184</v>
      </c>
    </row>
    <row r="13" spans="1:18" ht="13.5">
      <c r="A13" s="1" t="s">
        <v>1</v>
      </c>
      <c r="B13" t="s">
        <v>158</v>
      </c>
      <c r="C13">
        <v>47</v>
      </c>
      <c r="D13" s="2">
        <f t="shared" si="0"/>
        <v>0.23404255319148937</v>
      </c>
      <c r="E13">
        <v>47</v>
      </c>
      <c r="F13">
        <v>11</v>
      </c>
      <c r="G13">
        <v>0</v>
      </c>
      <c r="H13">
        <v>0</v>
      </c>
      <c r="I13" s="2">
        <f t="shared" si="1"/>
        <v>0.25</v>
      </c>
      <c r="J13">
        <v>1</v>
      </c>
      <c r="K13">
        <v>4</v>
      </c>
      <c r="L13">
        <v>2</v>
      </c>
      <c r="M13">
        <v>0</v>
      </c>
      <c r="N13">
        <v>0</v>
      </c>
      <c r="O13">
        <v>0</v>
      </c>
      <c r="P13" s="2">
        <v>0</v>
      </c>
      <c r="Q13" s="2">
        <v>0.277</v>
      </c>
      <c r="R13" s="2">
        <f t="shared" si="2"/>
        <v>0.527</v>
      </c>
    </row>
    <row r="14" spans="1:18" ht="13.5">
      <c r="A14" s="1" t="s">
        <v>1</v>
      </c>
      <c r="B14" t="s">
        <v>136</v>
      </c>
      <c r="C14">
        <v>36</v>
      </c>
      <c r="D14" s="2">
        <f t="shared" si="0"/>
        <v>0.20512820512820512</v>
      </c>
      <c r="E14">
        <v>39</v>
      </c>
      <c r="F14">
        <v>8</v>
      </c>
      <c r="G14">
        <v>0</v>
      </c>
      <c r="H14">
        <v>2</v>
      </c>
      <c r="I14" s="2">
        <f t="shared" si="1"/>
        <v>0.27906976744186046</v>
      </c>
      <c r="J14">
        <v>4</v>
      </c>
      <c r="K14">
        <v>5</v>
      </c>
      <c r="L14">
        <v>1</v>
      </c>
      <c r="M14">
        <v>0</v>
      </c>
      <c r="N14">
        <v>1</v>
      </c>
      <c r="O14">
        <v>0</v>
      </c>
      <c r="P14" s="2">
        <v>0.231</v>
      </c>
      <c r="Q14" s="2">
        <v>0.282</v>
      </c>
      <c r="R14" s="2">
        <f t="shared" si="2"/>
        <v>0.5610697674418604</v>
      </c>
    </row>
    <row r="15" spans="1:18" ht="13.5">
      <c r="A15" s="1" t="s">
        <v>1</v>
      </c>
      <c r="B15" t="s">
        <v>159</v>
      </c>
      <c r="C15">
        <v>59</v>
      </c>
      <c r="D15" s="2">
        <f t="shared" si="0"/>
        <v>0.17647058823529413</v>
      </c>
      <c r="E15">
        <v>17</v>
      </c>
      <c r="F15">
        <v>3</v>
      </c>
      <c r="G15">
        <v>0</v>
      </c>
      <c r="H15">
        <v>0</v>
      </c>
      <c r="I15" s="2">
        <f t="shared" si="1"/>
        <v>0.2631578947368421</v>
      </c>
      <c r="J15">
        <v>2</v>
      </c>
      <c r="K15">
        <v>1</v>
      </c>
      <c r="L15">
        <v>0</v>
      </c>
      <c r="M15">
        <v>0</v>
      </c>
      <c r="N15">
        <v>0</v>
      </c>
      <c r="O15">
        <v>1</v>
      </c>
      <c r="P15" s="2">
        <v>0</v>
      </c>
      <c r="Q15" s="2">
        <v>0.235</v>
      </c>
      <c r="R15" s="2">
        <f t="shared" si="2"/>
        <v>0.4981578947368421</v>
      </c>
    </row>
    <row r="16" spans="1:18" ht="13.5">
      <c r="A16" s="1" t="s">
        <v>1</v>
      </c>
      <c r="B16" t="s">
        <v>132</v>
      </c>
      <c r="C16">
        <v>72</v>
      </c>
      <c r="D16" s="2">
        <f t="shared" si="0"/>
        <v>0.2786885245901639</v>
      </c>
      <c r="E16">
        <v>61</v>
      </c>
      <c r="F16">
        <v>17</v>
      </c>
      <c r="G16">
        <v>2</v>
      </c>
      <c r="H16">
        <v>3</v>
      </c>
      <c r="I16" s="2">
        <f t="shared" si="1"/>
        <v>0.30158730158730157</v>
      </c>
      <c r="J16">
        <v>2</v>
      </c>
      <c r="K16">
        <v>9</v>
      </c>
      <c r="L16">
        <v>0</v>
      </c>
      <c r="M16">
        <v>0</v>
      </c>
      <c r="N16">
        <v>0</v>
      </c>
      <c r="O16">
        <v>0</v>
      </c>
      <c r="P16" s="2">
        <v>0</v>
      </c>
      <c r="Q16" s="2">
        <v>0.41</v>
      </c>
      <c r="R16" s="2">
        <f t="shared" si="2"/>
        <v>0.7115873015873015</v>
      </c>
    </row>
    <row r="17" spans="1:18" ht="13.5">
      <c r="A17" s="1" t="s">
        <v>1</v>
      </c>
      <c r="B17" t="s">
        <v>160</v>
      </c>
      <c r="C17">
        <v>18</v>
      </c>
      <c r="D17" s="2">
        <f t="shared" si="0"/>
        <v>0.35294117647058826</v>
      </c>
      <c r="E17">
        <v>17</v>
      </c>
      <c r="F17">
        <v>6</v>
      </c>
      <c r="G17">
        <v>0</v>
      </c>
      <c r="H17">
        <v>3</v>
      </c>
      <c r="I17" s="2">
        <f t="shared" si="1"/>
        <v>0.3888888888888889</v>
      </c>
      <c r="J17">
        <v>1</v>
      </c>
      <c r="K17">
        <v>2</v>
      </c>
      <c r="L17">
        <v>0</v>
      </c>
      <c r="M17">
        <v>0</v>
      </c>
      <c r="N17">
        <v>0</v>
      </c>
      <c r="O17">
        <v>0</v>
      </c>
      <c r="P17" s="2">
        <v>0.444</v>
      </c>
      <c r="Q17" s="2">
        <v>0.471</v>
      </c>
      <c r="R17" s="2">
        <f t="shared" si="2"/>
        <v>0.8598888888888889</v>
      </c>
    </row>
    <row r="18" spans="1:18" ht="13.5">
      <c r="A18" s="1" t="s">
        <v>50</v>
      </c>
      <c r="B18" t="s">
        <v>161</v>
      </c>
      <c r="C18" s="14" t="s">
        <v>58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3.5">
      <c r="A19" s="1" t="s">
        <v>50</v>
      </c>
      <c r="B19" t="s">
        <v>137</v>
      </c>
      <c r="C19" s="14" t="s">
        <v>58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3.5">
      <c r="A20" s="1" t="s">
        <v>50</v>
      </c>
      <c r="B20" t="s">
        <v>162</v>
      </c>
      <c r="C20">
        <v>38</v>
      </c>
      <c r="D20" s="2">
        <f t="shared" si="0"/>
        <v>0.2222222222222222</v>
      </c>
      <c r="E20">
        <v>18</v>
      </c>
      <c r="F20">
        <v>4</v>
      </c>
      <c r="G20">
        <v>0</v>
      </c>
      <c r="H20">
        <v>0</v>
      </c>
      <c r="I20" s="2">
        <f t="shared" si="1"/>
        <v>0.36363636363636365</v>
      </c>
      <c r="J20">
        <v>4</v>
      </c>
      <c r="K20">
        <v>3</v>
      </c>
      <c r="L20">
        <v>0</v>
      </c>
      <c r="M20">
        <v>0</v>
      </c>
      <c r="N20">
        <v>0</v>
      </c>
      <c r="O20">
        <v>0</v>
      </c>
      <c r="P20" s="2">
        <v>0</v>
      </c>
      <c r="Q20" s="2">
        <v>0.222</v>
      </c>
      <c r="R20" s="2">
        <f t="shared" si="2"/>
        <v>0.5856363636363636</v>
      </c>
    </row>
    <row r="21" spans="1:18" ht="13.5">
      <c r="A21" s="1" t="s">
        <v>50</v>
      </c>
      <c r="B21" t="s">
        <v>163</v>
      </c>
      <c r="C21" s="14" t="s">
        <v>58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3.5">
      <c r="A22" s="1"/>
      <c r="D22" s="2"/>
      <c r="I22" s="2"/>
      <c r="P22" s="2"/>
      <c r="Q22" s="2"/>
      <c r="R22" s="2"/>
    </row>
    <row r="23" spans="1:18" ht="13.5">
      <c r="A23" s="1"/>
      <c r="D23" s="2"/>
      <c r="I23" s="2"/>
      <c r="P23" s="2"/>
      <c r="Q23" s="2"/>
      <c r="R23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48</v>
      </c>
      <c r="T24" t="s">
        <v>49</v>
      </c>
    </row>
    <row r="25" spans="1:20" ht="13.5">
      <c r="A25" s="1" t="s">
        <v>51</v>
      </c>
      <c r="B25" t="s">
        <v>140</v>
      </c>
      <c r="C25">
        <v>27</v>
      </c>
      <c r="D25" s="3">
        <f>R25/J25*9</f>
        <v>4.431072210065645</v>
      </c>
      <c r="E25">
        <v>8</v>
      </c>
      <c r="F25">
        <v>10</v>
      </c>
      <c r="G25">
        <v>0</v>
      </c>
      <c r="H25">
        <v>0</v>
      </c>
      <c r="I25" s="2">
        <f>E25/(E25+F25)</f>
        <v>0.4444444444444444</v>
      </c>
      <c r="J25" s="7">
        <v>152.33333333333334</v>
      </c>
      <c r="K25">
        <v>2</v>
      </c>
      <c r="L25">
        <v>148</v>
      </c>
      <c r="M25">
        <v>100</v>
      </c>
      <c r="N25">
        <v>40</v>
      </c>
      <c r="O25">
        <v>8</v>
      </c>
      <c r="P25">
        <v>19</v>
      </c>
      <c r="Q25">
        <v>77</v>
      </c>
      <c r="R25">
        <v>75</v>
      </c>
      <c r="S25" s="3">
        <f>(L25+N25)/J25</f>
        <v>1.2341356673960613</v>
      </c>
      <c r="T25" s="3">
        <f>M25/J25*9</f>
        <v>5.908096280087527</v>
      </c>
    </row>
    <row r="26" spans="1:20" ht="13.5">
      <c r="A26" s="1" t="s">
        <v>51</v>
      </c>
      <c r="B26" t="s">
        <v>164</v>
      </c>
      <c r="C26">
        <v>26</v>
      </c>
      <c r="D26" s="3">
        <f aca="true" t="shared" si="3" ref="D26:D39">R26/J26*9</f>
        <v>2.0906095551894563</v>
      </c>
      <c r="E26">
        <v>13</v>
      </c>
      <c r="F26">
        <v>9</v>
      </c>
      <c r="G26">
        <v>0</v>
      </c>
      <c r="H26">
        <v>0</v>
      </c>
      <c r="I26" s="2">
        <f aca="true" t="shared" si="4" ref="I26:I39">E26/(E26+F26)</f>
        <v>0.5909090909090909</v>
      </c>
      <c r="J26" s="7">
        <v>202.33333333333334</v>
      </c>
      <c r="K26">
        <v>7</v>
      </c>
      <c r="L26">
        <v>152</v>
      </c>
      <c r="M26">
        <v>148</v>
      </c>
      <c r="N26">
        <v>29</v>
      </c>
      <c r="O26">
        <v>2</v>
      </c>
      <c r="P26">
        <v>14</v>
      </c>
      <c r="Q26">
        <v>49</v>
      </c>
      <c r="R26">
        <v>47</v>
      </c>
      <c r="S26" s="3">
        <f aca="true" t="shared" si="5" ref="S26:S39">(L26+N26)/J26</f>
        <v>0.8945634266886325</v>
      </c>
      <c r="T26" s="3">
        <f aca="true" t="shared" si="6" ref="T26:T39">M26/J26*9</f>
        <v>6.5831960461285</v>
      </c>
    </row>
    <row r="27" spans="1:20" ht="13.5">
      <c r="A27" s="1" t="s">
        <v>51</v>
      </c>
      <c r="B27" t="s">
        <v>165</v>
      </c>
      <c r="C27">
        <v>26</v>
      </c>
      <c r="D27" s="3">
        <f t="shared" si="3"/>
        <v>3.9607438016528924</v>
      </c>
      <c r="E27">
        <v>10</v>
      </c>
      <c r="F27">
        <v>10</v>
      </c>
      <c r="G27">
        <v>0</v>
      </c>
      <c r="H27">
        <v>0</v>
      </c>
      <c r="I27" s="2">
        <f t="shared" si="4"/>
        <v>0.5</v>
      </c>
      <c r="J27" s="7">
        <v>161.33333333333334</v>
      </c>
      <c r="K27">
        <v>2</v>
      </c>
      <c r="L27">
        <v>134</v>
      </c>
      <c r="M27">
        <v>116</v>
      </c>
      <c r="N27">
        <v>62</v>
      </c>
      <c r="O27">
        <v>5</v>
      </c>
      <c r="P27">
        <v>16</v>
      </c>
      <c r="Q27">
        <v>74</v>
      </c>
      <c r="R27">
        <v>71</v>
      </c>
      <c r="S27" s="3">
        <f t="shared" si="5"/>
        <v>1.2148760330578512</v>
      </c>
      <c r="T27" s="3">
        <f t="shared" si="6"/>
        <v>6.471074380165288</v>
      </c>
    </row>
    <row r="28" spans="1:20" ht="13.5">
      <c r="A28" s="1" t="s">
        <v>51</v>
      </c>
      <c r="B28" t="s">
        <v>141</v>
      </c>
      <c r="C28">
        <v>13</v>
      </c>
      <c r="D28" s="3">
        <f t="shared" si="3"/>
        <v>5.785714285714285</v>
      </c>
      <c r="E28">
        <v>3</v>
      </c>
      <c r="F28">
        <v>3</v>
      </c>
      <c r="G28">
        <v>0</v>
      </c>
      <c r="H28">
        <v>0</v>
      </c>
      <c r="I28" s="2">
        <f t="shared" si="4"/>
        <v>0.5</v>
      </c>
      <c r="J28" s="7">
        <v>74.66666666666667</v>
      </c>
      <c r="K28">
        <v>0</v>
      </c>
      <c r="L28">
        <v>90</v>
      </c>
      <c r="M28">
        <v>69</v>
      </c>
      <c r="N28">
        <v>25</v>
      </c>
      <c r="O28">
        <v>3</v>
      </c>
      <c r="P28">
        <v>8</v>
      </c>
      <c r="Q28">
        <v>51</v>
      </c>
      <c r="R28">
        <v>48</v>
      </c>
      <c r="S28" s="3">
        <f t="shared" si="5"/>
        <v>1.5401785714285714</v>
      </c>
      <c r="T28" s="3">
        <f t="shared" si="6"/>
        <v>8.316964285714285</v>
      </c>
    </row>
    <row r="29" spans="1:20" ht="13.5">
      <c r="A29" s="1" t="s">
        <v>51</v>
      </c>
      <c r="B29" t="s">
        <v>166</v>
      </c>
      <c r="C29">
        <v>26</v>
      </c>
      <c r="D29" s="3">
        <f t="shared" si="3"/>
        <v>3.2116935483870965</v>
      </c>
      <c r="E29">
        <v>10</v>
      </c>
      <c r="F29">
        <v>8</v>
      </c>
      <c r="G29">
        <v>0</v>
      </c>
      <c r="H29">
        <v>0</v>
      </c>
      <c r="I29" s="2">
        <f t="shared" si="4"/>
        <v>0.5555555555555556</v>
      </c>
      <c r="J29" s="7">
        <v>165.33333333333334</v>
      </c>
      <c r="K29">
        <v>6</v>
      </c>
      <c r="L29">
        <v>156</v>
      </c>
      <c r="M29">
        <v>54</v>
      </c>
      <c r="N29">
        <v>41</v>
      </c>
      <c r="O29">
        <v>4</v>
      </c>
      <c r="P29">
        <v>11</v>
      </c>
      <c r="Q29">
        <v>60</v>
      </c>
      <c r="R29">
        <v>59</v>
      </c>
      <c r="S29" s="3">
        <f t="shared" si="5"/>
        <v>1.191532258064516</v>
      </c>
      <c r="T29" s="3">
        <f t="shared" si="6"/>
        <v>2.939516129032258</v>
      </c>
    </row>
    <row r="30" spans="1:20" ht="13.5">
      <c r="A30" s="1" t="s">
        <v>52</v>
      </c>
      <c r="B30" t="s">
        <v>167</v>
      </c>
      <c r="C30">
        <v>41</v>
      </c>
      <c r="D30" s="3">
        <f t="shared" si="3"/>
        <v>3.1049999999999995</v>
      </c>
      <c r="E30">
        <v>4</v>
      </c>
      <c r="F30">
        <v>3</v>
      </c>
      <c r="G30">
        <v>0</v>
      </c>
      <c r="H30">
        <v>7</v>
      </c>
      <c r="I30" s="2">
        <f t="shared" si="4"/>
        <v>0.5714285714285714</v>
      </c>
      <c r="J30" s="7">
        <v>66.66666666666667</v>
      </c>
      <c r="K30">
        <v>0</v>
      </c>
      <c r="L30">
        <v>56</v>
      </c>
      <c r="M30">
        <v>12</v>
      </c>
      <c r="N30">
        <v>13</v>
      </c>
      <c r="O30">
        <v>1</v>
      </c>
      <c r="P30">
        <v>5</v>
      </c>
      <c r="Q30">
        <v>26</v>
      </c>
      <c r="R30">
        <v>23</v>
      </c>
      <c r="S30" s="3">
        <f t="shared" si="5"/>
        <v>1.035</v>
      </c>
      <c r="T30" s="3">
        <f t="shared" si="6"/>
        <v>1.6199999999999999</v>
      </c>
    </row>
    <row r="31" spans="1:20" ht="13.5">
      <c r="A31" s="1" t="s">
        <v>52</v>
      </c>
      <c r="B31" t="s">
        <v>145</v>
      </c>
      <c r="C31">
        <v>45</v>
      </c>
      <c r="D31" s="3">
        <f t="shared" si="3"/>
        <v>4.263157894736842</v>
      </c>
      <c r="E31">
        <v>6</v>
      </c>
      <c r="F31">
        <v>2</v>
      </c>
      <c r="G31">
        <v>1</v>
      </c>
      <c r="H31">
        <v>4</v>
      </c>
      <c r="I31" s="2">
        <f t="shared" si="4"/>
        <v>0.75</v>
      </c>
      <c r="J31" s="7">
        <v>76</v>
      </c>
      <c r="K31">
        <v>0</v>
      </c>
      <c r="L31">
        <v>88</v>
      </c>
      <c r="M31">
        <v>25</v>
      </c>
      <c r="N31">
        <v>14</v>
      </c>
      <c r="O31">
        <v>5</v>
      </c>
      <c r="P31">
        <v>5</v>
      </c>
      <c r="Q31">
        <v>36</v>
      </c>
      <c r="R31">
        <v>36</v>
      </c>
      <c r="S31" s="3">
        <f t="shared" si="5"/>
        <v>1.3421052631578947</v>
      </c>
      <c r="T31" s="3">
        <f t="shared" si="6"/>
        <v>2.960526315789474</v>
      </c>
    </row>
    <row r="32" spans="1:20" ht="13.5">
      <c r="A32" s="1" t="s">
        <v>52</v>
      </c>
      <c r="B32" t="s">
        <v>147</v>
      </c>
      <c r="C32">
        <v>41</v>
      </c>
      <c r="D32" s="3">
        <f t="shared" si="3"/>
        <v>3.4838709677419355</v>
      </c>
      <c r="E32">
        <v>8</v>
      </c>
      <c r="F32">
        <v>1</v>
      </c>
      <c r="G32">
        <v>0</v>
      </c>
      <c r="H32">
        <v>6</v>
      </c>
      <c r="I32" s="2">
        <f t="shared" si="4"/>
        <v>0.8888888888888888</v>
      </c>
      <c r="J32" s="7">
        <v>62</v>
      </c>
      <c r="K32">
        <v>0</v>
      </c>
      <c r="L32">
        <v>71</v>
      </c>
      <c r="M32">
        <v>17</v>
      </c>
      <c r="N32">
        <v>15</v>
      </c>
      <c r="O32">
        <v>0</v>
      </c>
      <c r="P32">
        <v>4</v>
      </c>
      <c r="Q32">
        <v>25</v>
      </c>
      <c r="R32">
        <v>24</v>
      </c>
      <c r="S32" s="3">
        <f t="shared" si="5"/>
        <v>1.3870967741935485</v>
      </c>
      <c r="T32" s="3">
        <f t="shared" si="6"/>
        <v>2.467741935483871</v>
      </c>
    </row>
    <row r="33" spans="1:20" ht="13.5">
      <c r="A33" s="1" t="s">
        <v>52</v>
      </c>
      <c r="B33" t="s">
        <v>148</v>
      </c>
      <c r="C33">
        <v>41</v>
      </c>
      <c r="D33" s="3">
        <f t="shared" si="3"/>
        <v>3.2562814070351758</v>
      </c>
      <c r="E33">
        <v>4</v>
      </c>
      <c r="F33">
        <v>2</v>
      </c>
      <c r="G33">
        <v>0</v>
      </c>
      <c r="H33">
        <v>5</v>
      </c>
      <c r="I33" s="2">
        <f t="shared" si="4"/>
        <v>0.6666666666666666</v>
      </c>
      <c r="J33" s="7">
        <v>66.33333333333333</v>
      </c>
      <c r="K33">
        <v>0</v>
      </c>
      <c r="L33">
        <v>49</v>
      </c>
      <c r="M33">
        <v>18</v>
      </c>
      <c r="N33">
        <v>23</v>
      </c>
      <c r="O33">
        <v>5</v>
      </c>
      <c r="P33">
        <v>4</v>
      </c>
      <c r="Q33">
        <v>26</v>
      </c>
      <c r="R33">
        <v>24</v>
      </c>
      <c r="S33" s="3">
        <f t="shared" si="5"/>
        <v>1.085427135678392</v>
      </c>
      <c r="T33" s="3">
        <f t="shared" si="6"/>
        <v>2.442211055276382</v>
      </c>
    </row>
    <row r="34" spans="1:20" ht="13.5">
      <c r="A34" s="1" t="s">
        <v>52</v>
      </c>
      <c r="B34" t="s">
        <v>149</v>
      </c>
      <c r="C34">
        <v>12</v>
      </c>
      <c r="D34" s="3">
        <f t="shared" si="3"/>
        <v>6.75</v>
      </c>
      <c r="E34">
        <v>3</v>
      </c>
      <c r="F34">
        <v>1</v>
      </c>
      <c r="G34">
        <v>0</v>
      </c>
      <c r="H34">
        <v>0</v>
      </c>
      <c r="I34" s="2">
        <f t="shared" si="4"/>
        <v>0.75</v>
      </c>
      <c r="J34" s="7">
        <v>18.666666666666668</v>
      </c>
      <c r="K34">
        <v>0</v>
      </c>
      <c r="L34">
        <v>25</v>
      </c>
      <c r="M34">
        <v>5</v>
      </c>
      <c r="N34">
        <v>6</v>
      </c>
      <c r="O34">
        <v>0</v>
      </c>
      <c r="P34">
        <v>3</v>
      </c>
      <c r="Q34">
        <v>14</v>
      </c>
      <c r="R34">
        <v>14</v>
      </c>
      <c r="S34" s="3">
        <f t="shared" si="5"/>
        <v>1.6607142857142856</v>
      </c>
      <c r="T34" s="3">
        <f t="shared" si="6"/>
        <v>2.4107142857142856</v>
      </c>
    </row>
    <row r="35" spans="1:20" ht="13.5">
      <c r="A35" s="1" t="s">
        <v>53</v>
      </c>
      <c r="B35" t="s">
        <v>154</v>
      </c>
      <c r="C35">
        <v>42</v>
      </c>
      <c r="D35" s="3">
        <f t="shared" si="3"/>
        <v>2.571428571428571</v>
      </c>
      <c r="E35">
        <v>4</v>
      </c>
      <c r="F35">
        <v>5</v>
      </c>
      <c r="G35">
        <v>2</v>
      </c>
      <c r="H35">
        <v>5</v>
      </c>
      <c r="I35" s="2">
        <f t="shared" si="4"/>
        <v>0.4444444444444444</v>
      </c>
      <c r="J35" s="7">
        <v>70</v>
      </c>
      <c r="K35">
        <v>0</v>
      </c>
      <c r="L35">
        <v>60</v>
      </c>
      <c r="M35">
        <v>21</v>
      </c>
      <c r="N35">
        <v>9</v>
      </c>
      <c r="O35">
        <v>2</v>
      </c>
      <c r="P35">
        <v>7</v>
      </c>
      <c r="Q35">
        <v>22</v>
      </c>
      <c r="R35">
        <v>20</v>
      </c>
      <c r="S35" s="3">
        <f t="shared" si="5"/>
        <v>0.9857142857142858</v>
      </c>
      <c r="T35" s="3">
        <f t="shared" si="6"/>
        <v>2.6999999999999997</v>
      </c>
    </row>
    <row r="36" spans="1:20" ht="13.5">
      <c r="A36" s="1" t="s">
        <v>54</v>
      </c>
      <c r="B36" t="s">
        <v>168</v>
      </c>
      <c r="C36">
        <v>39</v>
      </c>
      <c r="D36" s="3">
        <f t="shared" si="3"/>
        <v>3.4033613445378155</v>
      </c>
      <c r="E36">
        <v>0</v>
      </c>
      <c r="F36">
        <v>0</v>
      </c>
      <c r="G36">
        <v>30</v>
      </c>
      <c r="H36">
        <v>5</v>
      </c>
      <c r="I36" s="2">
        <v>0</v>
      </c>
      <c r="J36" s="7">
        <v>39.666666666666664</v>
      </c>
      <c r="K36">
        <v>0</v>
      </c>
      <c r="L36">
        <v>42</v>
      </c>
      <c r="M36">
        <v>25</v>
      </c>
      <c r="N36">
        <v>6</v>
      </c>
      <c r="O36">
        <v>1</v>
      </c>
      <c r="P36">
        <v>7</v>
      </c>
      <c r="Q36">
        <v>15</v>
      </c>
      <c r="R36">
        <v>15</v>
      </c>
      <c r="S36" s="3">
        <f t="shared" si="5"/>
        <v>1.2100840336134455</v>
      </c>
      <c r="T36" s="3">
        <f t="shared" si="6"/>
        <v>5.672268907563026</v>
      </c>
    </row>
    <row r="37" spans="1:20" ht="13.5">
      <c r="A37" s="1" t="s">
        <v>50</v>
      </c>
      <c r="B37" t="s">
        <v>144</v>
      </c>
      <c r="C37">
        <v>15</v>
      </c>
      <c r="D37" s="3">
        <f t="shared" si="3"/>
        <v>3.065934065934066</v>
      </c>
      <c r="E37">
        <v>4</v>
      </c>
      <c r="F37">
        <v>6</v>
      </c>
      <c r="G37">
        <v>0</v>
      </c>
      <c r="H37">
        <v>0</v>
      </c>
      <c r="I37" s="2">
        <f t="shared" si="4"/>
        <v>0.4</v>
      </c>
      <c r="J37" s="7">
        <v>91</v>
      </c>
      <c r="K37">
        <v>2</v>
      </c>
      <c r="L37">
        <v>91</v>
      </c>
      <c r="M37">
        <v>30</v>
      </c>
      <c r="N37">
        <v>14</v>
      </c>
      <c r="O37">
        <v>3</v>
      </c>
      <c r="P37">
        <v>6</v>
      </c>
      <c r="Q37">
        <v>33</v>
      </c>
      <c r="R37">
        <v>31</v>
      </c>
      <c r="S37" s="3">
        <f t="shared" si="5"/>
        <v>1.1538461538461537</v>
      </c>
      <c r="T37" s="3">
        <f t="shared" si="6"/>
        <v>2.967032967032967</v>
      </c>
    </row>
    <row r="38" spans="1:20" ht="13.5">
      <c r="A38" s="1" t="s">
        <v>50</v>
      </c>
      <c r="B38" t="s">
        <v>153</v>
      </c>
      <c r="C38" s="14" t="s">
        <v>59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3.5">
      <c r="A39" s="1" t="s">
        <v>50</v>
      </c>
      <c r="B39" t="s">
        <v>142</v>
      </c>
      <c r="C39">
        <v>26</v>
      </c>
      <c r="D39" s="3">
        <f t="shared" si="3"/>
        <v>2.885496183206107</v>
      </c>
      <c r="E39">
        <v>1</v>
      </c>
      <c r="F39">
        <v>3</v>
      </c>
      <c r="G39">
        <v>0</v>
      </c>
      <c r="H39">
        <v>2</v>
      </c>
      <c r="I39" s="2">
        <f t="shared" si="4"/>
        <v>0.25</v>
      </c>
      <c r="J39" s="7">
        <v>43.666666666666664</v>
      </c>
      <c r="K39">
        <v>0</v>
      </c>
      <c r="L39">
        <v>38</v>
      </c>
      <c r="M39">
        <v>26</v>
      </c>
      <c r="N39">
        <v>10</v>
      </c>
      <c r="O39">
        <v>3</v>
      </c>
      <c r="P39">
        <v>3</v>
      </c>
      <c r="Q39">
        <v>14</v>
      </c>
      <c r="R39">
        <v>14</v>
      </c>
      <c r="S39" s="3">
        <f t="shared" si="5"/>
        <v>1.099236641221374</v>
      </c>
      <c r="T39" s="3">
        <f t="shared" si="6"/>
        <v>5.358778625954199</v>
      </c>
    </row>
    <row r="40" spans="1:20" ht="13.5">
      <c r="A40" s="1" t="s">
        <v>50</v>
      </c>
      <c r="B40" t="s">
        <v>150</v>
      </c>
      <c r="C40" s="14" t="s">
        <v>59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</sheetData>
  <mergeCells count="5">
    <mergeCell ref="C40:T40"/>
    <mergeCell ref="C18:R18"/>
    <mergeCell ref="C19:R19"/>
    <mergeCell ref="C21:R21"/>
    <mergeCell ref="C38:T38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40" sqref="C40:T40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9" width="5.25390625" style="0" bestFit="1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169</v>
      </c>
      <c r="C2">
        <v>143</v>
      </c>
      <c r="D2" s="2">
        <f aca="true" t="shared" si="0" ref="D2:D19">F2/E2</f>
        <v>0.234375</v>
      </c>
      <c r="E2">
        <v>512</v>
      </c>
      <c r="F2">
        <v>120</v>
      </c>
      <c r="G2">
        <v>6</v>
      </c>
      <c r="H2">
        <v>39</v>
      </c>
      <c r="I2" s="2">
        <f aca="true" t="shared" si="1" ref="I2:I19">(F2+J2)/(E2+J2+M2)</f>
        <v>0.26454033771106944</v>
      </c>
      <c r="J2">
        <v>21</v>
      </c>
      <c r="K2">
        <v>65</v>
      </c>
      <c r="L2">
        <v>1</v>
      </c>
      <c r="M2">
        <v>0</v>
      </c>
      <c r="N2">
        <v>10</v>
      </c>
      <c r="O2">
        <v>13</v>
      </c>
      <c r="P2" s="2">
        <v>0.261</v>
      </c>
      <c r="Q2" s="2">
        <v>0.34</v>
      </c>
      <c r="R2" s="2">
        <f aca="true" t="shared" si="2" ref="R2:R19">I2+Q2</f>
        <v>0.6045403377110694</v>
      </c>
    </row>
    <row r="3" spans="1:18" ht="13.5">
      <c r="A3">
        <v>2</v>
      </c>
      <c r="B3" t="s">
        <v>137</v>
      </c>
      <c r="C3">
        <v>141</v>
      </c>
      <c r="D3" s="2">
        <f t="shared" si="0"/>
        <v>0.23198198198198197</v>
      </c>
      <c r="E3">
        <v>444</v>
      </c>
      <c r="F3">
        <v>103</v>
      </c>
      <c r="G3">
        <v>1</v>
      </c>
      <c r="H3">
        <v>25</v>
      </c>
      <c r="I3" s="2">
        <f t="shared" si="1"/>
        <v>0.2650862068965517</v>
      </c>
      <c r="J3">
        <v>20</v>
      </c>
      <c r="K3">
        <v>51</v>
      </c>
      <c r="L3">
        <v>10</v>
      </c>
      <c r="M3">
        <v>0</v>
      </c>
      <c r="N3">
        <v>15</v>
      </c>
      <c r="O3">
        <v>18</v>
      </c>
      <c r="P3" s="2">
        <v>0.273</v>
      </c>
      <c r="Q3" s="2">
        <v>0.3</v>
      </c>
      <c r="R3" s="2">
        <f t="shared" si="2"/>
        <v>0.5650862068965516</v>
      </c>
    </row>
    <row r="4" spans="1:18" ht="13.5">
      <c r="A4">
        <v>3</v>
      </c>
      <c r="B4" t="s">
        <v>133</v>
      </c>
      <c r="C4">
        <v>143</v>
      </c>
      <c r="D4" s="2">
        <f t="shared" si="0"/>
        <v>0.23089983022071306</v>
      </c>
      <c r="E4">
        <v>589</v>
      </c>
      <c r="F4">
        <v>136</v>
      </c>
      <c r="G4">
        <v>31</v>
      </c>
      <c r="H4">
        <v>76</v>
      </c>
      <c r="I4" s="2">
        <f t="shared" si="1"/>
        <v>0.2696629213483146</v>
      </c>
      <c r="J4">
        <v>32</v>
      </c>
      <c r="K4">
        <v>88</v>
      </c>
      <c r="L4">
        <v>0</v>
      </c>
      <c r="M4">
        <v>2</v>
      </c>
      <c r="N4">
        <v>1</v>
      </c>
      <c r="O4">
        <v>8</v>
      </c>
      <c r="P4" s="2">
        <v>0.225</v>
      </c>
      <c r="Q4" s="2">
        <v>0.433</v>
      </c>
      <c r="R4" s="2">
        <f t="shared" si="2"/>
        <v>0.7026629213483147</v>
      </c>
    </row>
    <row r="5" spans="1:18" ht="13.5">
      <c r="A5">
        <v>4</v>
      </c>
      <c r="B5" t="s">
        <v>127</v>
      </c>
      <c r="C5">
        <v>142</v>
      </c>
      <c r="D5" s="2">
        <f t="shared" si="0"/>
        <v>0.24695652173913044</v>
      </c>
      <c r="E5">
        <v>575</v>
      </c>
      <c r="F5">
        <v>142</v>
      </c>
      <c r="G5">
        <v>42</v>
      </c>
      <c r="H5">
        <v>98</v>
      </c>
      <c r="I5" s="2">
        <f t="shared" si="1"/>
        <v>0.2725752508361204</v>
      </c>
      <c r="J5">
        <v>21</v>
      </c>
      <c r="K5">
        <v>71</v>
      </c>
      <c r="L5">
        <v>0</v>
      </c>
      <c r="M5">
        <v>2</v>
      </c>
      <c r="N5">
        <v>11</v>
      </c>
      <c r="O5">
        <v>6</v>
      </c>
      <c r="P5" s="2">
        <v>0.296</v>
      </c>
      <c r="Q5" s="2">
        <v>0.513</v>
      </c>
      <c r="R5" s="2">
        <f t="shared" si="2"/>
        <v>0.7855752508361205</v>
      </c>
    </row>
    <row r="6" spans="1:18" ht="13.5">
      <c r="A6">
        <v>5</v>
      </c>
      <c r="B6" t="s">
        <v>170</v>
      </c>
      <c r="C6">
        <v>140</v>
      </c>
      <c r="D6" s="2">
        <f t="shared" si="0"/>
        <v>0.26887661141804786</v>
      </c>
      <c r="E6">
        <v>543</v>
      </c>
      <c r="F6">
        <v>146</v>
      </c>
      <c r="G6">
        <v>19</v>
      </c>
      <c r="H6">
        <v>51</v>
      </c>
      <c r="I6" s="2">
        <f t="shared" si="1"/>
        <v>0.30472854640980734</v>
      </c>
      <c r="J6">
        <v>28</v>
      </c>
      <c r="K6">
        <v>82</v>
      </c>
      <c r="L6">
        <v>0</v>
      </c>
      <c r="M6">
        <v>0</v>
      </c>
      <c r="N6">
        <v>0</v>
      </c>
      <c r="O6">
        <v>14</v>
      </c>
      <c r="P6" s="2">
        <v>0.248</v>
      </c>
      <c r="Q6" s="2">
        <v>0.416</v>
      </c>
      <c r="R6" s="2">
        <f t="shared" si="2"/>
        <v>0.7207285464098073</v>
      </c>
    </row>
    <row r="7" spans="1:18" ht="13.5">
      <c r="A7">
        <v>6</v>
      </c>
      <c r="B7" t="s">
        <v>126</v>
      </c>
      <c r="C7">
        <v>144</v>
      </c>
      <c r="D7" s="2">
        <f t="shared" si="0"/>
        <v>0.30714285714285716</v>
      </c>
      <c r="E7">
        <v>420</v>
      </c>
      <c r="F7">
        <v>129</v>
      </c>
      <c r="G7">
        <v>9</v>
      </c>
      <c r="H7">
        <v>46</v>
      </c>
      <c r="I7" s="2">
        <f t="shared" si="1"/>
        <v>0.3431151241534989</v>
      </c>
      <c r="J7">
        <v>23</v>
      </c>
      <c r="K7">
        <v>45</v>
      </c>
      <c r="L7">
        <v>0</v>
      </c>
      <c r="M7">
        <v>0</v>
      </c>
      <c r="N7">
        <v>8</v>
      </c>
      <c r="O7">
        <v>3</v>
      </c>
      <c r="P7" s="2">
        <v>0.313</v>
      </c>
      <c r="Q7" s="2">
        <v>0.493</v>
      </c>
      <c r="R7" s="2">
        <f t="shared" si="2"/>
        <v>0.8361151241534989</v>
      </c>
    </row>
    <row r="8" spans="1:18" ht="13.5">
      <c r="A8">
        <v>7</v>
      </c>
      <c r="B8" t="s">
        <v>123</v>
      </c>
      <c r="C8">
        <v>144</v>
      </c>
      <c r="D8" s="2">
        <f t="shared" si="0"/>
        <v>0.32075471698113206</v>
      </c>
      <c r="E8">
        <v>530</v>
      </c>
      <c r="F8">
        <v>170</v>
      </c>
      <c r="G8">
        <v>13</v>
      </c>
      <c r="H8">
        <v>75</v>
      </c>
      <c r="I8" s="2">
        <f t="shared" si="1"/>
        <v>0.36331569664902996</v>
      </c>
      <c r="J8">
        <v>36</v>
      </c>
      <c r="K8">
        <v>39</v>
      </c>
      <c r="L8">
        <v>0</v>
      </c>
      <c r="M8">
        <v>1</v>
      </c>
      <c r="N8">
        <v>22</v>
      </c>
      <c r="O8">
        <v>11</v>
      </c>
      <c r="P8" s="2">
        <v>0.392</v>
      </c>
      <c r="Q8" s="2">
        <v>0.502</v>
      </c>
      <c r="R8" s="2">
        <f t="shared" si="2"/>
        <v>0.86531569664903</v>
      </c>
    </row>
    <row r="9" spans="1:18" ht="13.5">
      <c r="A9">
        <v>8</v>
      </c>
      <c r="B9" t="s">
        <v>125</v>
      </c>
      <c r="C9">
        <v>143</v>
      </c>
      <c r="D9" s="2">
        <f t="shared" si="0"/>
        <v>0.29124236252545826</v>
      </c>
      <c r="E9">
        <v>491</v>
      </c>
      <c r="F9">
        <v>143</v>
      </c>
      <c r="G9">
        <v>13</v>
      </c>
      <c r="H9">
        <v>82</v>
      </c>
      <c r="I9" s="2">
        <f t="shared" si="1"/>
        <v>0.3572744014732965</v>
      </c>
      <c r="J9">
        <v>51</v>
      </c>
      <c r="K9">
        <v>51</v>
      </c>
      <c r="L9">
        <v>0</v>
      </c>
      <c r="M9">
        <v>1</v>
      </c>
      <c r="N9">
        <v>29</v>
      </c>
      <c r="O9">
        <v>7</v>
      </c>
      <c r="P9" s="2">
        <v>0.364</v>
      </c>
      <c r="Q9" s="2">
        <v>0.466</v>
      </c>
      <c r="R9" s="2">
        <f t="shared" si="2"/>
        <v>0.8232744014732964</v>
      </c>
    </row>
    <row r="10" spans="1:18" ht="13.5">
      <c r="A10" s="1" t="s">
        <v>1</v>
      </c>
      <c r="B10" t="s">
        <v>171</v>
      </c>
      <c r="C10">
        <v>71</v>
      </c>
      <c r="D10" s="2">
        <f t="shared" si="0"/>
        <v>0.26262626262626265</v>
      </c>
      <c r="E10">
        <v>99</v>
      </c>
      <c r="F10">
        <v>26</v>
      </c>
      <c r="G10">
        <v>1</v>
      </c>
      <c r="H10">
        <v>9</v>
      </c>
      <c r="I10" s="2">
        <f t="shared" si="1"/>
        <v>0.3177570093457944</v>
      </c>
      <c r="J10">
        <v>8</v>
      </c>
      <c r="K10">
        <v>18</v>
      </c>
      <c r="L10">
        <v>2</v>
      </c>
      <c r="M10">
        <v>0</v>
      </c>
      <c r="N10">
        <v>0</v>
      </c>
      <c r="O10">
        <v>1</v>
      </c>
      <c r="P10" s="2">
        <v>0.208</v>
      </c>
      <c r="Q10" s="2">
        <v>0.333</v>
      </c>
      <c r="R10" s="2">
        <f t="shared" si="2"/>
        <v>0.6507570093457944</v>
      </c>
    </row>
    <row r="11" spans="1:18" ht="13.5">
      <c r="A11" s="1" t="s">
        <v>1</v>
      </c>
      <c r="B11" t="s">
        <v>172</v>
      </c>
      <c r="C11">
        <v>16</v>
      </c>
      <c r="D11" s="2">
        <f t="shared" si="0"/>
        <v>0.5</v>
      </c>
      <c r="E11">
        <v>6</v>
      </c>
      <c r="F11">
        <v>3</v>
      </c>
      <c r="G11">
        <v>0</v>
      </c>
      <c r="H11">
        <v>0</v>
      </c>
      <c r="I11" s="2">
        <f t="shared" si="1"/>
        <v>0.625</v>
      </c>
      <c r="J11">
        <v>2</v>
      </c>
      <c r="K11">
        <v>1</v>
      </c>
      <c r="L11">
        <v>0</v>
      </c>
      <c r="M11">
        <v>0</v>
      </c>
      <c r="N11">
        <v>0</v>
      </c>
      <c r="O11">
        <v>0</v>
      </c>
      <c r="P11" s="2">
        <v>1</v>
      </c>
      <c r="Q11" s="2">
        <v>0.667</v>
      </c>
      <c r="R11" s="2">
        <f t="shared" si="2"/>
        <v>1.292</v>
      </c>
    </row>
    <row r="12" spans="1:18" ht="13.5">
      <c r="A12" s="1" t="s">
        <v>1</v>
      </c>
      <c r="B12" t="s">
        <v>160</v>
      </c>
      <c r="C12">
        <v>5</v>
      </c>
      <c r="D12" s="2">
        <f t="shared" si="0"/>
        <v>0.25</v>
      </c>
      <c r="E12">
        <v>4</v>
      </c>
      <c r="F12">
        <v>1</v>
      </c>
      <c r="G12">
        <v>0</v>
      </c>
      <c r="H12">
        <v>1</v>
      </c>
      <c r="I12" s="2">
        <f t="shared" si="1"/>
        <v>0.25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 s="2">
        <v>0.333</v>
      </c>
      <c r="Q12" s="2">
        <v>0.25</v>
      </c>
      <c r="R12" s="2">
        <f t="shared" si="2"/>
        <v>0.5</v>
      </c>
    </row>
    <row r="13" spans="1:18" ht="13.5">
      <c r="A13" s="1" t="s">
        <v>1</v>
      </c>
      <c r="B13" t="s">
        <v>138</v>
      </c>
      <c r="C13">
        <v>23</v>
      </c>
      <c r="D13" s="2">
        <f t="shared" si="0"/>
        <v>0.25</v>
      </c>
      <c r="E13">
        <v>24</v>
      </c>
      <c r="F13">
        <v>6</v>
      </c>
      <c r="G13">
        <v>0</v>
      </c>
      <c r="H13">
        <v>3</v>
      </c>
      <c r="I13" s="2">
        <f t="shared" si="1"/>
        <v>0.25</v>
      </c>
      <c r="J13">
        <v>0</v>
      </c>
      <c r="K13">
        <v>7</v>
      </c>
      <c r="L13">
        <v>2</v>
      </c>
      <c r="M13">
        <v>0</v>
      </c>
      <c r="N13">
        <v>0</v>
      </c>
      <c r="O13">
        <v>0</v>
      </c>
      <c r="P13" s="2">
        <v>0.25</v>
      </c>
      <c r="Q13" s="2">
        <v>0.333</v>
      </c>
      <c r="R13" s="2">
        <f t="shared" si="2"/>
        <v>0.583</v>
      </c>
    </row>
    <row r="14" spans="1:18" ht="13.5">
      <c r="A14" s="1" t="s">
        <v>1</v>
      </c>
      <c r="B14" t="s">
        <v>131</v>
      </c>
      <c r="C14">
        <v>104</v>
      </c>
      <c r="D14" s="2">
        <f t="shared" si="0"/>
        <v>0.19642857142857142</v>
      </c>
      <c r="E14">
        <v>112</v>
      </c>
      <c r="F14">
        <v>22</v>
      </c>
      <c r="G14">
        <v>0</v>
      </c>
      <c r="H14">
        <v>4</v>
      </c>
      <c r="I14" s="2">
        <f t="shared" si="1"/>
        <v>0.27419354838709675</v>
      </c>
      <c r="J14">
        <v>12</v>
      </c>
      <c r="K14">
        <v>6</v>
      </c>
      <c r="L14">
        <v>2</v>
      </c>
      <c r="M14">
        <v>0</v>
      </c>
      <c r="N14">
        <v>0</v>
      </c>
      <c r="O14">
        <v>3</v>
      </c>
      <c r="P14" s="2">
        <v>0.158</v>
      </c>
      <c r="Q14" s="2">
        <v>0.214</v>
      </c>
      <c r="R14" s="2">
        <f t="shared" si="2"/>
        <v>0.4881935483870967</v>
      </c>
    </row>
    <row r="15" spans="1:18" ht="13.5">
      <c r="A15" s="1" t="s">
        <v>1</v>
      </c>
      <c r="B15" t="s">
        <v>129</v>
      </c>
      <c r="C15">
        <v>41</v>
      </c>
      <c r="D15" s="2">
        <f t="shared" si="0"/>
        <v>0.3541666666666667</v>
      </c>
      <c r="E15">
        <v>48</v>
      </c>
      <c r="F15">
        <v>17</v>
      </c>
      <c r="G15">
        <v>1</v>
      </c>
      <c r="H15">
        <v>7</v>
      </c>
      <c r="I15" s="2">
        <f t="shared" si="1"/>
        <v>0.39215686274509803</v>
      </c>
      <c r="J15">
        <v>3</v>
      </c>
      <c r="K15">
        <v>4</v>
      </c>
      <c r="L15">
        <v>3</v>
      </c>
      <c r="M15">
        <v>0</v>
      </c>
      <c r="N15">
        <v>0</v>
      </c>
      <c r="O15">
        <v>2</v>
      </c>
      <c r="P15" s="2">
        <v>0.357</v>
      </c>
      <c r="Q15" s="2">
        <v>0.521</v>
      </c>
      <c r="R15" s="2">
        <f t="shared" si="2"/>
        <v>0.9131568627450981</v>
      </c>
    </row>
    <row r="16" spans="1:18" ht="13.5">
      <c r="A16" s="1" t="s">
        <v>1</v>
      </c>
      <c r="B16" t="s">
        <v>173</v>
      </c>
      <c r="C16">
        <v>32</v>
      </c>
      <c r="D16" s="2">
        <f t="shared" si="0"/>
        <v>0.3</v>
      </c>
      <c r="E16">
        <v>20</v>
      </c>
      <c r="F16">
        <v>6</v>
      </c>
      <c r="G16">
        <v>0</v>
      </c>
      <c r="H16">
        <v>1</v>
      </c>
      <c r="I16" s="2">
        <f t="shared" si="1"/>
        <v>0.36363636363636365</v>
      </c>
      <c r="J16">
        <v>2</v>
      </c>
      <c r="K16">
        <v>1</v>
      </c>
      <c r="L16">
        <v>0</v>
      </c>
      <c r="M16">
        <v>0</v>
      </c>
      <c r="N16">
        <v>1</v>
      </c>
      <c r="O16">
        <v>1</v>
      </c>
      <c r="P16" s="2">
        <v>0.167</v>
      </c>
      <c r="Q16" s="2">
        <v>0.35</v>
      </c>
      <c r="R16" s="2">
        <f t="shared" si="2"/>
        <v>0.7136363636363636</v>
      </c>
    </row>
    <row r="17" spans="1:18" ht="13.5">
      <c r="A17" s="1" t="s">
        <v>1</v>
      </c>
      <c r="B17" t="s">
        <v>134</v>
      </c>
      <c r="C17">
        <v>101</v>
      </c>
      <c r="D17" s="2">
        <f t="shared" si="0"/>
        <v>0.22522522522522523</v>
      </c>
      <c r="E17">
        <v>111</v>
      </c>
      <c r="F17">
        <v>25</v>
      </c>
      <c r="G17">
        <v>2</v>
      </c>
      <c r="H17">
        <v>6</v>
      </c>
      <c r="I17" s="2">
        <f t="shared" si="1"/>
        <v>0.26495726495726496</v>
      </c>
      <c r="J17">
        <v>6</v>
      </c>
      <c r="K17">
        <v>13</v>
      </c>
      <c r="L17">
        <v>0</v>
      </c>
      <c r="M17">
        <v>0</v>
      </c>
      <c r="N17">
        <v>0</v>
      </c>
      <c r="O17">
        <v>1</v>
      </c>
      <c r="P17" s="2">
        <v>0.174</v>
      </c>
      <c r="Q17" s="2">
        <v>0.324</v>
      </c>
      <c r="R17" s="2">
        <f t="shared" si="2"/>
        <v>0.588957264957265</v>
      </c>
    </row>
    <row r="18" spans="1:18" ht="13.5">
      <c r="A18" s="1" t="s">
        <v>50</v>
      </c>
      <c r="B18" t="s">
        <v>174</v>
      </c>
      <c r="C18" s="14" t="s">
        <v>58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3.5">
      <c r="A19" s="1" t="s">
        <v>50</v>
      </c>
      <c r="B19" t="s">
        <v>159</v>
      </c>
      <c r="C19">
        <v>58</v>
      </c>
      <c r="D19" s="2">
        <f t="shared" si="0"/>
        <v>0.26666666666666666</v>
      </c>
      <c r="E19">
        <v>30</v>
      </c>
      <c r="F19">
        <v>8</v>
      </c>
      <c r="G19">
        <v>0</v>
      </c>
      <c r="H19">
        <v>2</v>
      </c>
      <c r="I19" s="2">
        <f t="shared" si="1"/>
        <v>0.26666666666666666</v>
      </c>
      <c r="J19">
        <v>0</v>
      </c>
      <c r="K19">
        <v>3</v>
      </c>
      <c r="L19">
        <v>0</v>
      </c>
      <c r="M19">
        <v>0</v>
      </c>
      <c r="N19">
        <v>0</v>
      </c>
      <c r="O19">
        <v>1</v>
      </c>
      <c r="P19" s="2">
        <v>0.3</v>
      </c>
      <c r="Q19" s="2">
        <v>0.267</v>
      </c>
      <c r="R19" s="2">
        <f t="shared" si="2"/>
        <v>0.5336666666666667</v>
      </c>
    </row>
    <row r="20" spans="1:18" ht="13.5">
      <c r="A20" s="1" t="s">
        <v>50</v>
      </c>
      <c r="B20" t="s">
        <v>120</v>
      </c>
      <c r="C20" s="14" t="s">
        <v>58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" t="s">
        <v>50</v>
      </c>
      <c r="B21" t="s">
        <v>158</v>
      </c>
      <c r="C21" s="14" t="s">
        <v>58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3.5">
      <c r="A22" s="1"/>
      <c r="D22" s="2"/>
      <c r="I22" s="2"/>
      <c r="P22" s="2"/>
      <c r="Q22" s="2"/>
      <c r="R22" s="2"/>
    </row>
    <row r="23" spans="1:18" ht="13.5">
      <c r="A23" s="1"/>
      <c r="D23" s="2"/>
      <c r="I23" s="2"/>
      <c r="P23" s="2"/>
      <c r="Q23" s="2"/>
      <c r="R23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48</v>
      </c>
      <c r="T24" t="s">
        <v>49</v>
      </c>
    </row>
    <row r="25" spans="1:20" ht="13.5">
      <c r="A25" s="1" t="s">
        <v>51</v>
      </c>
      <c r="B25" t="s">
        <v>164</v>
      </c>
      <c r="C25">
        <v>27</v>
      </c>
      <c r="D25" s="3">
        <f aca="true" t="shared" si="3" ref="D25:D38">R25/J25*9</f>
        <v>4.508840864440079</v>
      </c>
      <c r="E25">
        <v>10</v>
      </c>
      <c r="F25">
        <v>14</v>
      </c>
      <c r="G25">
        <v>0</v>
      </c>
      <c r="H25">
        <v>0</v>
      </c>
      <c r="I25" s="2">
        <f aca="true" t="shared" si="4" ref="I25:I38">E25/(E25+F25)</f>
        <v>0.4166666666666667</v>
      </c>
      <c r="J25" s="7">
        <v>169.66666666666666</v>
      </c>
      <c r="K25">
        <v>7</v>
      </c>
      <c r="L25">
        <v>180</v>
      </c>
      <c r="M25">
        <v>129</v>
      </c>
      <c r="N25">
        <v>25</v>
      </c>
      <c r="O25">
        <v>6</v>
      </c>
      <c r="P25">
        <v>22</v>
      </c>
      <c r="Q25">
        <v>90</v>
      </c>
      <c r="R25">
        <v>85</v>
      </c>
      <c r="S25" s="3">
        <f aca="true" t="shared" si="5" ref="S25:S38">(L25+N25)/J25</f>
        <v>1.2082514734774068</v>
      </c>
      <c r="T25" s="3">
        <f aca="true" t="shared" si="6" ref="T25:T38">M25/J25*9</f>
        <v>6.842829076620825</v>
      </c>
    </row>
    <row r="26" spans="1:20" ht="13.5">
      <c r="A26" s="1" t="s">
        <v>51</v>
      </c>
      <c r="B26" t="s">
        <v>175</v>
      </c>
      <c r="C26">
        <v>27</v>
      </c>
      <c r="D26" s="3">
        <f t="shared" si="3"/>
        <v>3.1889763779527556</v>
      </c>
      <c r="E26">
        <v>11</v>
      </c>
      <c r="F26">
        <v>7</v>
      </c>
      <c r="G26">
        <v>0</v>
      </c>
      <c r="H26">
        <v>0</v>
      </c>
      <c r="I26" s="2">
        <f t="shared" si="4"/>
        <v>0.6111111111111112</v>
      </c>
      <c r="J26" s="7">
        <v>169.33333333333334</v>
      </c>
      <c r="K26">
        <v>4</v>
      </c>
      <c r="L26">
        <v>156</v>
      </c>
      <c r="M26">
        <v>91</v>
      </c>
      <c r="N26">
        <v>27</v>
      </c>
      <c r="O26">
        <v>4</v>
      </c>
      <c r="P26">
        <v>17</v>
      </c>
      <c r="Q26">
        <v>64</v>
      </c>
      <c r="R26">
        <v>60</v>
      </c>
      <c r="S26" s="3">
        <f t="shared" si="5"/>
        <v>1.0807086614173227</v>
      </c>
      <c r="T26" s="3">
        <f t="shared" si="6"/>
        <v>4.836614173228346</v>
      </c>
    </row>
    <row r="27" spans="1:20" ht="13.5">
      <c r="A27" s="1" t="s">
        <v>51</v>
      </c>
      <c r="B27" t="s">
        <v>176</v>
      </c>
      <c r="C27">
        <v>26</v>
      </c>
      <c r="D27" s="3">
        <f t="shared" si="3"/>
        <v>4.458715596330275</v>
      </c>
      <c r="E27">
        <v>10</v>
      </c>
      <c r="F27">
        <v>9</v>
      </c>
      <c r="G27">
        <v>0</v>
      </c>
      <c r="H27">
        <v>0</v>
      </c>
      <c r="I27" s="2">
        <f t="shared" si="4"/>
        <v>0.5263157894736842</v>
      </c>
      <c r="J27" s="7">
        <v>145.33333333333334</v>
      </c>
      <c r="K27">
        <v>0</v>
      </c>
      <c r="L27">
        <v>155</v>
      </c>
      <c r="M27">
        <v>102</v>
      </c>
      <c r="N27">
        <v>24</v>
      </c>
      <c r="O27">
        <v>5</v>
      </c>
      <c r="P27">
        <v>18</v>
      </c>
      <c r="Q27">
        <v>78</v>
      </c>
      <c r="R27">
        <v>72</v>
      </c>
      <c r="S27" s="3">
        <f t="shared" si="5"/>
        <v>1.2316513761467889</v>
      </c>
      <c r="T27" s="3">
        <f t="shared" si="6"/>
        <v>6.316513761467889</v>
      </c>
    </row>
    <row r="28" spans="1:20" ht="13.5">
      <c r="A28" s="1" t="s">
        <v>51</v>
      </c>
      <c r="B28" t="s">
        <v>139</v>
      </c>
      <c r="C28">
        <v>26</v>
      </c>
      <c r="D28" s="3">
        <f t="shared" si="3"/>
        <v>3.230769230769231</v>
      </c>
      <c r="E28">
        <v>11</v>
      </c>
      <c r="F28">
        <v>10</v>
      </c>
      <c r="G28">
        <v>0</v>
      </c>
      <c r="H28">
        <v>0</v>
      </c>
      <c r="I28" s="2">
        <f t="shared" si="4"/>
        <v>0.5238095238095238</v>
      </c>
      <c r="J28" s="7">
        <v>156</v>
      </c>
      <c r="K28">
        <v>0</v>
      </c>
      <c r="L28">
        <v>137</v>
      </c>
      <c r="M28">
        <v>55</v>
      </c>
      <c r="N28">
        <v>26</v>
      </c>
      <c r="O28">
        <v>2</v>
      </c>
      <c r="P28">
        <v>14</v>
      </c>
      <c r="Q28">
        <v>61</v>
      </c>
      <c r="R28">
        <v>56</v>
      </c>
      <c r="S28" s="3">
        <f t="shared" si="5"/>
        <v>1.044871794871795</v>
      </c>
      <c r="T28" s="3">
        <f t="shared" si="6"/>
        <v>3.1730769230769234</v>
      </c>
    </row>
    <row r="29" spans="1:20" ht="13.5">
      <c r="A29" s="1" t="s">
        <v>51</v>
      </c>
      <c r="B29" t="s">
        <v>168</v>
      </c>
      <c r="C29">
        <v>26</v>
      </c>
      <c r="D29" s="3">
        <f t="shared" si="3"/>
        <v>4.25</v>
      </c>
      <c r="E29">
        <v>9</v>
      </c>
      <c r="F29">
        <v>10</v>
      </c>
      <c r="G29">
        <v>0</v>
      </c>
      <c r="H29">
        <v>0</v>
      </c>
      <c r="I29" s="2">
        <f t="shared" si="4"/>
        <v>0.47368421052631576</v>
      </c>
      <c r="J29" s="7">
        <v>144</v>
      </c>
      <c r="K29">
        <v>1</v>
      </c>
      <c r="L29">
        <v>148</v>
      </c>
      <c r="M29">
        <v>69</v>
      </c>
      <c r="N29">
        <v>25</v>
      </c>
      <c r="O29">
        <v>5</v>
      </c>
      <c r="P29">
        <v>14</v>
      </c>
      <c r="Q29">
        <v>73</v>
      </c>
      <c r="R29">
        <v>68</v>
      </c>
      <c r="S29" s="3">
        <f t="shared" si="5"/>
        <v>1.2013888888888888</v>
      </c>
      <c r="T29" s="3">
        <f t="shared" si="6"/>
        <v>4.3125</v>
      </c>
    </row>
    <row r="30" spans="1:20" ht="13.5">
      <c r="A30" s="1" t="s">
        <v>51</v>
      </c>
      <c r="B30" t="s">
        <v>141</v>
      </c>
      <c r="C30">
        <v>22</v>
      </c>
      <c r="D30" s="3">
        <f t="shared" si="3"/>
        <v>3.366412213740458</v>
      </c>
      <c r="E30">
        <v>4</v>
      </c>
      <c r="F30">
        <v>4</v>
      </c>
      <c r="G30">
        <v>0</v>
      </c>
      <c r="H30">
        <v>0</v>
      </c>
      <c r="I30" s="2">
        <f t="shared" si="4"/>
        <v>0.5</v>
      </c>
      <c r="J30" s="7">
        <v>131</v>
      </c>
      <c r="K30">
        <v>0</v>
      </c>
      <c r="L30">
        <v>123</v>
      </c>
      <c r="M30">
        <v>106</v>
      </c>
      <c r="N30">
        <v>45</v>
      </c>
      <c r="O30">
        <v>3</v>
      </c>
      <c r="P30">
        <v>8</v>
      </c>
      <c r="Q30">
        <v>50</v>
      </c>
      <c r="R30">
        <v>49</v>
      </c>
      <c r="S30" s="3">
        <f t="shared" si="5"/>
        <v>1.282442748091603</v>
      </c>
      <c r="T30" s="3">
        <f t="shared" si="6"/>
        <v>7.282442748091603</v>
      </c>
    </row>
    <row r="31" spans="1:20" ht="13.5">
      <c r="A31" s="1" t="s">
        <v>51</v>
      </c>
      <c r="B31" t="s">
        <v>167</v>
      </c>
      <c r="C31">
        <v>12</v>
      </c>
      <c r="D31" s="3">
        <f t="shared" si="3"/>
        <v>6.306569343065694</v>
      </c>
      <c r="E31">
        <v>1</v>
      </c>
      <c r="F31">
        <v>2</v>
      </c>
      <c r="G31">
        <v>0</v>
      </c>
      <c r="H31">
        <v>0</v>
      </c>
      <c r="I31" s="2">
        <f t="shared" si="4"/>
        <v>0.3333333333333333</v>
      </c>
      <c r="J31" s="7">
        <v>45.666666666666664</v>
      </c>
      <c r="K31">
        <v>0</v>
      </c>
      <c r="L31">
        <v>66</v>
      </c>
      <c r="M31">
        <v>12</v>
      </c>
      <c r="N31">
        <v>15</v>
      </c>
      <c r="O31">
        <v>1</v>
      </c>
      <c r="P31">
        <v>10</v>
      </c>
      <c r="Q31">
        <v>32</v>
      </c>
      <c r="R31">
        <v>32</v>
      </c>
      <c r="S31" s="3">
        <f t="shared" si="5"/>
        <v>1.7737226277372264</v>
      </c>
      <c r="T31" s="3">
        <f t="shared" si="6"/>
        <v>2.3649635036496353</v>
      </c>
    </row>
    <row r="32" spans="1:20" ht="13.5">
      <c r="A32" s="1" t="s">
        <v>51</v>
      </c>
      <c r="B32" t="s">
        <v>147</v>
      </c>
      <c r="C32" s="14" t="s">
        <v>59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3.5">
      <c r="A33" s="1" t="s">
        <v>52</v>
      </c>
      <c r="B33" t="s">
        <v>177</v>
      </c>
      <c r="C33">
        <v>47</v>
      </c>
      <c r="D33" s="3">
        <f t="shared" si="3"/>
        <v>4.816901408450704</v>
      </c>
      <c r="E33">
        <v>5</v>
      </c>
      <c r="F33">
        <v>5</v>
      </c>
      <c r="G33">
        <v>0</v>
      </c>
      <c r="H33">
        <v>5</v>
      </c>
      <c r="I33" s="2">
        <f t="shared" si="4"/>
        <v>0.5</v>
      </c>
      <c r="J33" s="7">
        <v>71</v>
      </c>
      <c r="K33">
        <v>0</v>
      </c>
      <c r="L33">
        <v>81</v>
      </c>
      <c r="M33">
        <v>40</v>
      </c>
      <c r="N33">
        <v>19</v>
      </c>
      <c r="O33">
        <v>2</v>
      </c>
      <c r="P33">
        <v>11</v>
      </c>
      <c r="Q33">
        <v>38</v>
      </c>
      <c r="R33">
        <v>38</v>
      </c>
      <c r="S33" s="3">
        <f t="shared" si="5"/>
        <v>1.408450704225352</v>
      </c>
      <c r="T33" s="3">
        <f t="shared" si="6"/>
        <v>5.070422535211268</v>
      </c>
    </row>
    <row r="34" spans="1:20" ht="13.5">
      <c r="A34" s="1" t="s">
        <v>52</v>
      </c>
      <c r="B34" t="s">
        <v>145</v>
      </c>
      <c r="C34">
        <v>10</v>
      </c>
      <c r="D34" s="3">
        <f t="shared" si="3"/>
        <v>3.681818181818182</v>
      </c>
      <c r="E34">
        <v>1</v>
      </c>
      <c r="F34">
        <v>0</v>
      </c>
      <c r="G34">
        <v>1</v>
      </c>
      <c r="H34">
        <v>1</v>
      </c>
      <c r="I34" s="2">
        <f t="shared" si="4"/>
        <v>1</v>
      </c>
      <c r="J34" s="7">
        <v>14.666666666666666</v>
      </c>
      <c r="K34">
        <v>0</v>
      </c>
      <c r="L34">
        <v>17</v>
      </c>
      <c r="M34">
        <v>4</v>
      </c>
      <c r="N34">
        <v>3</v>
      </c>
      <c r="O34">
        <v>0</v>
      </c>
      <c r="P34">
        <v>1</v>
      </c>
      <c r="Q34">
        <v>6</v>
      </c>
      <c r="R34">
        <v>6</v>
      </c>
      <c r="S34" s="3">
        <f t="shared" si="5"/>
        <v>1.3636363636363638</v>
      </c>
      <c r="T34" s="3">
        <f t="shared" si="6"/>
        <v>2.454545454545455</v>
      </c>
    </row>
    <row r="35" spans="1:20" ht="13.5">
      <c r="A35" s="1" t="s">
        <v>53</v>
      </c>
      <c r="B35" t="s">
        <v>153</v>
      </c>
      <c r="C35">
        <v>62</v>
      </c>
      <c r="D35" s="3">
        <f t="shared" si="3"/>
        <v>2.8961937716262973</v>
      </c>
      <c r="E35">
        <v>5</v>
      </c>
      <c r="F35">
        <v>3</v>
      </c>
      <c r="G35">
        <v>1</v>
      </c>
      <c r="H35">
        <v>4</v>
      </c>
      <c r="I35" s="2">
        <f t="shared" si="4"/>
        <v>0.625</v>
      </c>
      <c r="J35" s="7">
        <v>96.33333333333333</v>
      </c>
      <c r="K35">
        <v>0</v>
      </c>
      <c r="L35">
        <v>81</v>
      </c>
      <c r="M35">
        <v>54</v>
      </c>
      <c r="N35">
        <v>25</v>
      </c>
      <c r="O35">
        <v>1</v>
      </c>
      <c r="P35">
        <v>12</v>
      </c>
      <c r="Q35">
        <v>31</v>
      </c>
      <c r="R35">
        <v>31</v>
      </c>
      <c r="S35" s="3">
        <f t="shared" si="5"/>
        <v>1.1003460207612457</v>
      </c>
      <c r="T35" s="3">
        <f t="shared" si="6"/>
        <v>5.044982698961938</v>
      </c>
    </row>
    <row r="36" spans="1:20" ht="13.5">
      <c r="A36" s="1" t="s">
        <v>54</v>
      </c>
      <c r="B36" t="s">
        <v>178</v>
      </c>
      <c r="C36">
        <v>47</v>
      </c>
      <c r="D36" s="3">
        <f t="shared" si="3"/>
        <v>2.714285714285714</v>
      </c>
      <c r="E36">
        <v>5</v>
      </c>
      <c r="F36">
        <v>2</v>
      </c>
      <c r="G36">
        <v>33</v>
      </c>
      <c r="H36">
        <v>3</v>
      </c>
      <c r="I36" s="2">
        <f t="shared" si="4"/>
        <v>0.7142857142857143</v>
      </c>
      <c r="J36" s="7">
        <v>63</v>
      </c>
      <c r="K36">
        <v>0</v>
      </c>
      <c r="L36">
        <v>55</v>
      </c>
      <c r="M36">
        <v>48</v>
      </c>
      <c r="N36">
        <v>11</v>
      </c>
      <c r="O36">
        <v>2</v>
      </c>
      <c r="P36">
        <v>10</v>
      </c>
      <c r="Q36">
        <v>19</v>
      </c>
      <c r="R36">
        <v>19</v>
      </c>
      <c r="S36" s="3">
        <f t="shared" si="5"/>
        <v>1.0476190476190477</v>
      </c>
      <c r="T36" s="3">
        <f t="shared" si="6"/>
        <v>6.857142857142857</v>
      </c>
    </row>
    <row r="37" spans="1:20" ht="13.5">
      <c r="A37" s="1" t="s">
        <v>50</v>
      </c>
      <c r="B37" t="s">
        <v>150</v>
      </c>
      <c r="C37">
        <v>18</v>
      </c>
      <c r="D37" s="3">
        <f t="shared" si="3"/>
        <v>1.5517241379310347</v>
      </c>
      <c r="E37">
        <v>2</v>
      </c>
      <c r="F37">
        <v>1</v>
      </c>
      <c r="G37">
        <v>0</v>
      </c>
      <c r="H37">
        <v>2</v>
      </c>
      <c r="I37" s="2">
        <f t="shared" si="4"/>
        <v>0.6666666666666666</v>
      </c>
      <c r="J37" s="7">
        <v>29</v>
      </c>
      <c r="K37">
        <v>0</v>
      </c>
      <c r="L37">
        <v>20</v>
      </c>
      <c r="M37">
        <v>10</v>
      </c>
      <c r="N37">
        <v>3</v>
      </c>
      <c r="O37">
        <v>1</v>
      </c>
      <c r="P37">
        <v>2</v>
      </c>
      <c r="Q37">
        <v>7</v>
      </c>
      <c r="R37">
        <v>5</v>
      </c>
      <c r="S37" s="3">
        <f t="shared" si="5"/>
        <v>0.7931034482758621</v>
      </c>
      <c r="T37" s="3">
        <f t="shared" si="6"/>
        <v>3.1034482758620694</v>
      </c>
    </row>
    <row r="38" spans="1:20" ht="13.5">
      <c r="A38" s="1" t="s">
        <v>50</v>
      </c>
      <c r="B38" t="s">
        <v>148</v>
      </c>
      <c r="C38">
        <v>18</v>
      </c>
      <c r="D38" s="3">
        <f t="shared" si="3"/>
        <v>5.7375</v>
      </c>
      <c r="E38">
        <v>0</v>
      </c>
      <c r="F38">
        <v>2</v>
      </c>
      <c r="G38">
        <v>1</v>
      </c>
      <c r="H38">
        <v>0</v>
      </c>
      <c r="I38" s="2">
        <f t="shared" si="4"/>
        <v>0</v>
      </c>
      <c r="J38" s="7">
        <v>26.666666666666668</v>
      </c>
      <c r="K38">
        <v>0</v>
      </c>
      <c r="L38">
        <v>30</v>
      </c>
      <c r="M38">
        <v>6</v>
      </c>
      <c r="N38">
        <v>9</v>
      </c>
      <c r="O38">
        <v>1</v>
      </c>
      <c r="P38">
        <v>6</v>
      </c>
      <c r="Q38">
        <v>17</v>
      </c>
      <c r="R38">
        <v>17</v>
      </c>
      <c r="S38" s="3">
        <f t="shared" si="5"/>
        <v>1.4625</v>
      </c>
      <c r="T38" s="3">
        <f t="shared" si="6"/>
        <v>2.025</v>
      </c>
    </row>
    <row r="39" spans="1:20" ht="13.5">
      <c r="A39" s="1" t="s">
        <v>50</v>
      </c>
      <c r="B39" t="s">
        <v>149</v>
      </c>
      <c r="C39" s="14" t="s">
        <v>59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3.5">
      <c r="A40" s="1" t="s">
        <v>50</v>
      </c>
      <c r="B40" t="s">
        <v>152</v>
      </c>
      <c r="C40" s="14" t="s">
        <v>59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</sheetData>
  <mergeCells count="6">
    <mergeCell ref="C39:T39"/>
    <mergeCell ref="C40:T40"/>
    <mergeCell ref="C18:R18"/>
    <mergeCell ref="C20:R20"/>
    <mergeCell ref="C21:R21"/>
    <mergeCell ref="C32:T3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7" sqref="C37:T37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25390625" style="0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174</v>
      </c>
      <c r="C2">
        <v>48</v>
      </c>
      <c r="D2" s="2">
        <f aca="true" t="shared" si="0" ref="D2:D21">F2/E2</f>
        <v>0.27906976744186046</v>
      </c>
      <c r="E2">
        <v>215</v>
      </c>
      <c r="F2">
        <v>60</v>
      </c>
      <c r="G2">
        <v>3</v>
      </c>
      <c r="H2">
        <v>15</v>
      </c>
      <c r="I2" s="2">
        <f aca="true" t="shared" si="1" ref="I2:I21">(F2+J2)/(E2+J2+M2)</f>
        <v>0.33189655172413796</v>
      </c>
      <c r="J2">
        <v>17</v>
      </c>
      <c r="K2">
        <v>24</v>
      </c>
      <c r="L2">
        <v>0</v>
      </c>
      <c r="M2">
        <v>0</v>
      </c>
      <c r="N2">
        <v>12</v>
      </c>
      <c r="O2">
        <v>0</v>
      </c>
      <c r="P2" s="2">
        <v>0.256</v>
      </c>
      <c r="Q2" s="2">
        <v>0.377</v>
      </c>
      <c r="R2" s="2">
        <f aca="true" t="shared" si="2" ref="R2:R21">I2+Q2</f>
        <v>0.7088965517241379</v>
      </c>
    </row>
    <row r="3" spans="1:18" ht="13.5">
      <c r="A3">
        <v>2</v>
      </c>
      <c r="B3" t="s">
        <v>124</v>
      </c>
      <c r="C3">
        <v>144</v>
      </c>
      <c r="D3" s="2">
        <f t="shared" si="0"/>
        <v>0.26436781609195403</v>
      </c>
      <c r="E3">
        <v>435</v>
      </c>
      <c r="F3">
        <v>115</v>
      </c>
      <c r="G3">
        <v>6</v>
      </c>
      <c r="H3">
        <v>33</v>
      </c>
      <c r="I3" s="2">
        <f t="shared" si="1"/>
        <v>0.3263157894736842</v>
      </c>
      <c r="J3">
        <v>40</v>
      </c>
      <c r="K3">
        <v>45</v>
      </c>
      <c r="L3">
        <v>0</v>
      </c>
      <c r="M3">
        <v>0</v>
      </c>
      <c r="N3">
        <v>5</v>
      </c>
      <c r="O3">
        <v>6</v>
      </c>
      <c r="P3" s="2">
        <v>0.278</v>
      </c>
      <c r="Q3" s="2">
        <v>0.379</v>
      </c>
      <c r="R3" s="2">
        <f t="shared" si="2"/>
        <v>0.7053157894736842</v>
      </c>
    </row>
    <row r="4" spans="1:18" ht="13.5">
      <c r="A4">
        <v>3</v>
      </c>
      <c r="B4" t="s">
        <v>155</v>
      </c>
      <c r="C4">
        <v>142</v>
      </c>
      <c r="D4" s="2">
        <f t="shared" si="0"/>
        <v>0.28205128205128205</v>
      </c>
      <c r="E4">
        <v>585</v>
      </c>
      <c r="F4">
        <v>165</v>
      </c>
      <c r="G4">
        <v>31</v>
      </c>
      <c r="H4">
        <v>88</v>
      </c>
      <c r="I4" s="2">
        <f t="shared" si="1"/>
        <v>0.33751962323390894</v>
      </c>
      <c r="J4">
        <v>50</v>
      </c>
      <c r="K4">
        <v>43</v>
      </c>
      <c r="L4">
        <v>0</v>
      </c>
      <c r="M4">
        <v>2</v>
      </c>
      <c r="N4">
        <v>0</v>
      </c>
      <c r="O4">
        <v>0</v>
      </c>
      <c r="P4" s="2">
        <v>0.296</v>
      </c>
      <c r="Q4" s="2">
        <v>0.552</v>
      </c>
      <c r="R4" s="2">
        <f t="shared" si="2"/>
        <v>0.889519623233909</v>
      </c>
    </row>
    <row r="5" spans="1:18" ht="13.5">
      <c r="A5">
        <v>4</v>
      </c>
      <c r="B5" t="s">
        <v>122</v>
      </c>
      <c r="C5">
        <v>144</v>
      </c>
      <c r="D5" s="2">
        <f t="shared" si="0"/>
        <v>0.2568493150684932</v>
      </c>
      <c r="E5">
        <v>584</v>
      </c>
      <c r="F5">
        <v>150</v>
      </c>
      <c r="G5">
        <v>31</v>
      </c>
      <c r="H5">
        <v>97</v>
      </c>
      <c r="I5" s="2">
        <f t="shared" si="1"/>
        <v>0.3073248407643312</v>
      </c>
      <c r="J5">
        <v>43</v>
      </c>
      <c r="K5">
        <v>89</v>
      </c>
      <c r="L5">
        <v>0</v>
      </c>
      <c r="M5">
        <v>1</v>
      </c>
      <c r="N5">
        <v>0</v>
      </c>
      <c r="O5">
        <v>4</v>
      </c>
      <c r="P5" s="2">
        <v>0.287</v>
      </c>
      <c r="Q5" s="2">
        <v>0.466</v>
      </c>
      <c r="R5" s="2">
        <f t="shared" si="2"/>
        <v>0.7733248407643312</v>
      </c>
    </row>
    <row r="6" spans="1:18" ht="13.5">
      <c r="A6">
        <v>5</v>
      </c>
      <c r="B6" t="s">
        <v>179</v>
      </c>
      <c r="C6">
        <v>143</v>
      </c>
      <c r="D6" s="2">
        <f t="shared" si="0"/>
        <v>0.2583479789103691</v>
      </c>
      <c r="E6">
        <v>569</v>
      </c>
      <c r="F6">
        <v>147</v>
      </c>
      <c r="G6">
        <v>17</v>
      </c>
      <c r="H6">
        <v>61</v>
      </c>
      <c r="I6" s="2">
        <f t="shared" si="1"/>
        <v>0.2996688741721854</v>
      </c>
      <c r="J6">
        <v>34</v>
      </c>
      <c r="K6">
        <v>76</v>
      </c>
      <c r="L6">
        <v>0</v>
      </c>
      <c r="M6">
        <v>1</v>
      </c>
      <c r="N6">
        <v>5</v>
      </c>
      <c r="O6">
        <v>11</v>
      </c>
      <c r="P6" s="2">
        <v>0.238</v>
      </c>
      <c r="Q6" s="2">
        <v>0.399</v>
      </c>
      <c r="R6" s="2">
        <f t="shared" si="2"/>
        <v>0.6986688741721854</v>
      </c>
    </row>
    <row r="7" spans="1:18" ht="13.5">
      <c r="A7">
        <v>6</v>
      </c>
      <c r="B7" t="s">
        <v>128</v>
      </c>
      <c r="C7">
        <v>144</v>
      </c>
      <c r="D7" s="2">
        <f t="shared" si="0"/>
        <v>0.24130434782608695</v>
      </c>
      <c r="E7">
        <v>460</v>
      </c>
      <c r="F7">
        <v>111</v>
      </c>
      <c r="G7">
        <v>6</v>
      </c>
      <c r="H7">
        <v>39</v>
      </c>
      <c r="I7" s="2">
        <f t="shared" si="1"/>
        <v>0.27291666666666664</v>
      </c>
      <c r="J7">
        <v>20</v>
      </c>
      <c r="K7">
        <v>48</v>
      </c>
      <c r="L7">
        <v>7</v>
      </c>
      <c r="M7">
        <v>0</v>
      </c>
      <c r="N7">
        <v>21</v>
      </c>
      <c r="O7">
        <v>9</v>
      </c>
      <c r="P7" s="2">
        <v>0.25</v>
      </c>
      <c r="Q7" s="2">
        <v>0.367</v>
      </c>
      <c r="R7" s="2">
        <f t="shared" si="2"/>
        <v>0.6399166666666667</v>
      </c>
    </row>
    <row r="8" spans="1:18" ht="13.5">
      <c r="A8">
        <v>7</v>
      </c>
      <c r="B8" t="s">
        <v>163</v>
      </c>
      <c r="C8">
        <v>143</v>
      </c>
      <c r="D8" s="2">
        <f t="shared" si="0"/>
        <v>0.22126436781609196</v>
      </c>
      <c r="E8">
        <v>348</v>
      </c>
      <c r="F8">
        <v>77</v>
      </c>
      <c r="G8">
        <v>0</v>
      </c>
      <c r="H8">
        <v>15</v>
      </c>
      <c r="I8" s="2">
        <f t="shared" si="1"/>
        <v>0.28116710875331563</v>
      </c>
      <c r="J8">
        <v>29</v>
      </c>
      <c r="K8">
        <v>55</v>
      </c>
      <c r="L8">
        <v>12</v>
      </c>
      <c r="M8">
        <v>0</v>
      </c>
      <c r="N8">
        <v>8</v>
      </c>
      <c r="O8">
        <v>4</v>
      </c>
      <c r="P8" s="2">
        <v>0.217</v>
      </c>
      <c r="Q8" s="2">
        <v>0.276</v>
      </c>
      <c r="R8" s="2">
        <f t="shared" si="2"/>
        <v>0.5571671087533157</v>
      </c>
    </row>
    <row r="9" spans="1:18" ht="13.5">
      <c r="A9">
        <v>8</v>
      </c>
      <c r="B9" t="s">
        <v>138</v>
      </c>
      <c r="C9">
        <v>124</v>
      </c>
      <c r="D9" s="2">
        <f t="shared" si="0"/>
        <v>0.2516778523489933</v>
      </c>
      <c r="E9">
        <v>298</v>
      </c>
      <c r="F9">
        <v>75</v>
      </c>
      <c r="G9">
        <v>2</v>
      </c>
      <c r="H9">
        <v>23</v>
      </c>
      <c r="I9" s="2">
        <f t="shared" si="1"/>
        <v>0.2783171521035599</v>
      </c>
      <c r="J9">
        <v>11</v>
      </c>
      <c r="K9">
        <v>30</v>
      </c>
      <c r="L9">
        <v>8</v>
      </c>
      <c r="M9">
        <v>0</v>
      </c>
      <c r="N9">
        <v>2</v>
      </c>
      <c r="O9">
        <v>11</v>
      </c>
      <c r="P9" s="2">
        <v>0.225</v>
      </c>
      <c r="Q9" s="2">
        <v>0.359</v>
      </c>
      <c r="R9" s="2">
        <f t="shared" si="2"/>
        <v>0.6373171521035599</v>
      </c>
    </row>
    <row r="10" spans="1:18" ht="13.5">
      <c r="A10" s="1" t="s">
        <v>57</v>
      </c>
      <c r="B10" t="s">
        <v>133</v>
      </c>
      <c r="C10">
        <v>135</v>
      </c>
      <c r="D10" s="2">
        <f t="shared" si="0"/>
        <v>0.19863013698630136</v>
      </c>
      <c r="E10">
        <v>438</v>
      </c>
      <c r="F10">
        <v>87</v>
      </c>
      <c r="G10">
        <v>20</v>
      </c>
      <c r="H10">
        <v>45</v>
      </c>
      <c r="I10" s="2">
        <f t="shared" si="1"/>
        <v>0.2386117136659436</v>
      </c>
      <c r="J10">
        <v>23</v>
      </c>
      <c r="K10">
        <v>44</v>
      </c>
      <c r="L10">
        <v>0</v>
      </c>
      <c r="M10">
        <v>0</v>
      </c>
      <c r="N10">
        <v>3</v>
      </c>
      <c r="O10">
        <v>3</v>
      </c>
      <c r="P10" s="2">
        <v>0.192</v>
      </c>
      <c r="Q10" s="2">
        <v>0.377</v>
      </c>
      <c r="R10" s="2">
        <f t="shared" si="2"/>
        <v>0.6156117136659436</v>
      </c>
    </row>
    <row r="11" spans="1:18" ht="13.5">
      <c r="A11" s="1" t="s">
        <v>1</v>
      </c>
      <c r="B11" t="s">
        <v>157</v>
      </c>
      <c r="C11">
        <v>47</v>
      </c>
      <c r="D11" s="2">
        <f t="shared" si="0"/>
        <v>0.2978723404255319</v>
      </c>
      <c r="E11">
        <v>47</v>
      </c>
      <c r="F11">
        <v>14</v>
      </c>
      <c r="G11">
        <v>1</v>
      </c>
      <c r="H11">
        <v>6</v>
      </c>
      <c r="I11" s="2">
        <f t="shared" si="1"/>
        <v>0.32653061224489793</v>
      </c>
      <c r="J11">
        <v>2</v>
      </c>
      <c r="K11">
        <v>5</v>
      </c>
      <c r="L11">
        <v>0</v>
      </c>
      <c r="M11">
        <v>0</v>
      </c>
      <c r="N11">
        <v>0</v>
      </c>
      <c r="O11">
        <v>0</v>
      </c>
      <c r="P11" s="2">
        <v>0.364</v>
      </c>
      <c r="Q11" s="2">
        <v>0.447</v>
      </c>
      <c r="R11" s="2">
        <f t="shared" si="2"/>
        <v>0.7735306122448979</v>
      </c>
    </row>
    <row r="12" spans="1:18" ht="13.5">
      <c r="A12" s="1" t="s">
        <v>1</v>
      </c>
      <c r="B12" t="s">
        <v>129</v>
      </c>
      <c r="C12">
        <v>114</v>
      </c>
      <c r="D12" s="2">
        <f t="shared" si="0"/>
        <v>0.1875</v>
      </c>
      <c r="E12">
        <v>144</v>
      </c>
      <c r="F12">
        <v>27</v>
      </c>
      <c r="G12">
        <v>1</v>
      </c>
      <c r="H12">
        <v>11</v>
      </c>
      <c r="I12" s="2">
        <f t="shared" si="1"/>
        <v>0.2578616352201258</v>
      </c>
      <c r="J12">
        <v>14</v>
      </c>
      <c r="K12">
        <v>26</v>
      </c>
      <c r="L12">
        <v>8</v>
      </c>
      <c r="M12">
        <v>1</v>
      </c>
      <c r="N12">
        <v>0</v>
      </c>
      <c r="O12">
        <v>1</v>
      </c>
      <c r="P12" s="2">
        <v>0.2</v>
      </c>
      <c r="Q12" s="2">
        <v>0.243</v>
      </c>
      <c r="R12" s="2">
        <f t="shared" si="2"/>
        <v>0.5008616352201258</v>
      </c>
    </row>
    <row r="13" spans="1:18" ht="13.5">
      <c r="A13" s="1" t="s">
        <v>1</v>
      </c>
      <c r="B13" t="s">
        <v>130</v>
      </c>
      <c r="C13">
        <v>73</v>
      </c>
      <c r="D13" s="2">
        <f t="shared" si="0"/>
        <v>0.175</v>
      </c>
      <c r="E13">
        <v>40</v>
      </c>
      <c r="F13">
        <v>7</v>
      </c>
      <c r="G13">
        <v>0</v>
      </c>
      <c r="H13">
        <v>2</v>
      </c>
      <c r="I13" s="2">
        <f t="shared" si="1"/>
        <v>0.21428571428571427</v>
      </c>
      <c r="J13">
        <v>2</v>
      </c>
      <c r="K13">
        <v>3</v>
      </c>
      <c r="L13">
        <v>1</v>
      </c>
      <c r="M13">
        <v>0</v>
      </c>
      <c r="N13">
        <v>0</v>
      </c>
      <c r="O13">
        <v>1</v>
      </c>
      <c r="P13" s="2">
        <v>0.1</v>
      </c>
      <c r="Q13" s="2">
        <v>0.2</v>
      </c>
      <c r="R13" s="2">
        <f t="shared" si="2"/>
        <v>0.41428571428571426</v>
      </c>
    </row>
    <row r="14" spans="1:18" ht="13.5">
      <c r="A14" s="1" t="s">
        <v>1</v>
      </c>
      <c r="B14" t="s">
        <v>136</v>
      </c>
      <c r="C14">
        <v>46</v>
      </c>
      <c r="D14" s="2">
        <f t="shared" si="0"/>
        <v>0.21621621621621623</v>
      </c>
      <c r="E14">
        <v>37</v>
      </c>
      <c r="F14">
        <v>8</v>
      </c>
      <c r="G14">
        <v>0</v>
      </c>
      <c r="H14">
        <v>4</v>
      </c>
      <c r="I14" s="2">
        <f t="shared" si="1"/>
        <v>0.2564102564102564</v>
      </c>
      <c r="J14">
        <v>2</v>
      </c>
      <c r="K14">
        <v>1</v>
      </c>
      <c r="L14">
        <v>2</v>
      </c>
      <c r="M14">
        <v>0</v>
      </c>
      <c r="N14">
        <v>3</v>
      </c>
      <c r="O14">
        <v>2</v>
      </c>
      <c r="P14" s="2">
        <v>0.5</v>
      </c>
      <c r="Q14" s="2">
        <v>0.243</v>
      </c>
      <c r="R14" s="2">
        <f t="shared" si="2"/>
        <v>0.4994102564102564</v>
      </c>
    </row>
    <row r="15" spans="1:18" ht="13.5">
      <c r="A15" s="1" t="s">
        <v>1</v>
      </c>
      <c r="B15" t="s">
        <v>169</v>
      </c>
      <c r="C15">
        <v>100</v>
      </c>
      <c r="D15" s="2">
        <f t="shared" si="0"/>
        <v>0.24242424242424243</v>
      </c>
      <c r="E15">
        <v>132</v>
      </c>
      <c r="F15">
        <v>32</v>
      </c>
      <c r="G15">
        <v>1</v>
      </c>
      <c r="H15">
        <v>7</v>
      </c>
      <c r="I15" s="2">
        <f t="shared" si="1"/>
        <v>0.27007299270072993</v>
      </c>
      <c r="J15">
        <v>5</v>
      </c>
      <c r="K15">
        <v>11</v>
      </c>
      <c r="L15">
        <v>3</v>
      </c>
      <c r="M15">
        <v>0</v>
      </c>
      <c r="N15">
        <v>2</v>
      </c>
      <c r="O15">
        <v>1</v>
      </c>
      <c r="P15" s="2">
        <v>0.231</v>
      </c>
      <c r="Q15" s="2">
        <v>0.326</v>
      </c>
      <c r="R15" s="2">
        <f t="shared" si="2"/>
        <v>0.59607299270073</v>
      </c>
    </row>
    <row r="16" spans="1:18" ht="13.5">
      <c r="A16" s="1" t="s">
        <v>1</v>
      </c>
      <c r="B16" t="s">
        <v>159</v>
      </c>
      <c r="C16">
        <v>58</v>
      </c>
      <c r="D16" s="2">
        <f t="shared" si="0"/>
        <v>0.2727272727272727</v>
      </c>
      <c r="E16">
        <v>33</v>
      </c>
      <c r="F16">
        <v>9</v>
      </c>
      <c r="G16">
        <v>0</v>
      </c>
      <c r="H16">
        <v>3</v>
      </c>
      <c r="I16" s="2">
        <f t="shared" si="1"/>
        <v>0.29411764705882354</v>
      </c>
      <c r="J16">
        <v>1</v>
      </c>
      <c r="K16">
        <v>6</v>
      </c>
      <c r="L16">
        <v>0</v>
      </c>
      <c r="M16">
        <v>0</v>
      </c>
      <c r="N16">
        <v>1</v>
      </c>
      <c r="O16">
        <v>0</v>
      </c>
      <c r="P16" s="2">
        <v>0.4</v>
      </c>
      <c r="Q16" s="2">
        <v>0.333</v>
      </c>
      <c r="R16" s="2">
        <f t="shared" si="2"/>
        <v>0.6271176470588236</v>
      </c>
    </row>
    <row r="17" spans="1:18" ht="13.5">
      <c r="A17" s="1" t="s">
        <v>1</v>
      </c>
      <c r="B17" t="s">
        <v>160</v>
      </c>
      <c r="C17">
        <v>9</v>
      </c>
      <c r="D17" s="2">
        <f t="shared" si="0"/>
        <v>0.25</v>
      </c>
      <c r="E17">
        <v>8</v>
      </c>
      <c r="F17">
        <v>2</v>
      </c>
      <c r="G17">
        <v>0</v>
      </c>
      <c r="H17">
        <v>0</v>
      </c>
      <c r="I17" s="2">
        <f t="shared" si="1"/>
        <v>0.25</v>
      </c>
      <c r="J17">
        <v>0</v>
      </c>
      <c r="K17">
        <v>2</v>
      </c>
      <c r="L17">
        <v>1</v>
      </c>
      <c r="M17">
        <v>0</v>
      </c>
      <c r="N17">
        <v>0</v>
      </c>
      <c r="O17">
        <v>0</v>
      </c>
      <c r="P17" s="2">
        <v>0.5</v>
      </c>
      <c r="Q17" s="2">
        <v>0.25</v>
      </c>
      <c r="R17" s="2">
        <f t="shared" si="2"/>
        <v>0.5</v>
      </c>
    </row>
    <row r="18" spans="1:18" ht="13.5">
      <c r="A18" s="1" t="s">
        <v>50</v>
      </c>
      <c r="B18" t="s">
        <v>121</v>
      </c>
      <c r="C18">
        <v>98</v>
      </c>
      <c r="D18" s="2">
        <f t="shared" si="0"/>
        <v>0.29646017699115046</v>
      </c>
      <c r="E18">
        <v>226</v>
      </c>
      <c r="F18">
        <v>67</v>
      </c>
      <c r="G18">
        <v>7</v>
      </c>
      <c r="H18">
        <v>27</v>
      </c>
      <c r="I18" s="2">
        <f t="shared" si="1"/>
        <v>0.3510204081632653</v>
      </c>
      <c r="J18">
        <v>19</v>
      </c>
      <c r="K18">
        <v>21</v>
      </c>
      <c r="L18">
        <v>0</v>
      </c>
      <c r="M18">
        <v>0</v>
      </c>
      <c r="N18">
        <v>3</v>
      </c>
      <c r="O18">
        <v>7</v>
      </c>
      <c r="P18" s="2">
        <v>0.293</v>
      </c>
      <c r="Q18" s="2">
        <v>0.504</v>
      </c>
      <c r="R18" s="2">
        <f t="shared" si="2"/>
        <v>0.8550204081632653</v>
      </c>
    </row>
    <row r="19" spans="1:18" ht="13.5">
      <c r="A19" s="1" t="s">
        <v>50</v>
      </c>
      <c r="B19" t="s">
        <v>180</v>
      </c>
      <c r="C19" s="14" t="s">
        <v>58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3.5">
      <c r="A20" s="1" t="s">
        <v>50</v>
      </c>
      <c r="B20" t="s">
        <v>131</v>
      </c>
      <c r="C20" s="14" t="s">
        <v>58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" t="s">
        <v>50</v>
      </c>
      <c r="B21" t="s">
        <v>181</v>
      </c>
      <c r="C21">
        <v>44</v>
      </c>
      <c r="D21" s="2">
        <f t="shared" si="0"/>
        <v>0.3488372093023256</v>
      </c>
      <c r="E21">
        <v>43</v>
      </c>
      <c r="F21">
        <v>15</v>
      </c>
      <c r="G21">
        <v>2</v>
      </c>
      <c r="H21">
        <v>5</v>
      </c>
      <c r="I21" s="2">
        <f t="shared" si="1"/>
        <v>0.36363636363636365</v>
      </c>
      <c r="J21">
        <v>1</v>
      </c>
      <c r="K21">
        <v>4</v>
      </c>
      <c r="L21">
        <v>2</v>
      </c>
      <c r="M21">
        <v>0</v>
      </c>
      <c r="N21">
        <v>0</v>
      </c>
      <c r="O21">
        <v>0</v>
      </c>
      <c r="P21" s="2">
        <v>0.286</v>
      </c>
      <c r="Q21" s="2">
        <v>0.581</v>
      </c>
      <c r="R21" s="2">
        <f t="shared" si="2"/>
        <v>0.9446363636363636</v>
      </c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48</v>
      </c>
      <c r="T24" t="s">
        <v>49</v>
      </c>
    </row>
    <row r="25" spans="1:20" ht="13.5">
      <c r="A25" s="1" t="s">
        <v>51</v>
      </c>
      <c r="B25" t="s">
        <v>182</v>
      </c>
      <c r="C25">
        <v>28</v>
      </c>
      <c r="D25" s="3">
        <f aca="true" t="shared" si="3" ref="D25:D40">R25/J25*9</f>
        <v>4.107606679035251</v>
      </c>
      <c r="E25">
        <v>9</v>
      </c>
      <c r="F25">
        <v>12</v>
      </c>
      <c r="G25">
        <v>0</v>
      </c>
      <c r="H25">
        <v>0</v>
      </c>
      <c r="I25" s="2">
        <f aca="true" t="shared" si="4" ref="I25:I40">E25/(E25+F25)</f>
        <v>0.42857142857142855</v>
      </c>
      <c r="J25" s="7">
        <v>179.66666666666666</v>
      </c>
      <c r="K25">
        <v>4</v>
      </c>
      <c r="L25">
        <v>168</v>
      </c>
      <c r="M25">
        <v>141</v>
      </c>
      <c r="N25">
        <v>33</v>
      </c>
      <c r="O25">
        <v>4</v>
      </c>
      <c r="P25">
        <v>29</v>
      </c>
      <c r="Q25">
        <v>85</v>
      </c>
      <c r="R25">
        <v>82</v>
      </c>
      <c r="S25" s="3">
        <f aca="true" t="shared" si="5" ref="S25:S40">(L25+N25)/J25</f>
        <v>1.1187384044526902</v>
      </c>
      <c r="T25" s="3">
        <f aca="true" t="shared" si="6" ref="T25:T40">M25/J25*9</f>
        <v>7.063079777365492</v>
      </c>
    </row>
    <row r="26" spans="1:20" ht="13.5">
      <c r="A26" s="1" t="s">
        <v>51</v>
      </c>
      <c r="B26" t="s">
        <v>183</v>
      </c>
      <c r="C26">
        <v>28</v>
      </c>
      <c r="D26" s="3">
        <f t="shared" si="3"/>
        <v>4.709939148073023</v>
      </c>
      <c r="E26">
        <v>8</v>
      </c>
      <c r="F26">
        <v>11</v>
      </c>
      <c r="G26">
        <v>0</v>
      </c>
      <c r="H26">
        <v>0</v>
      </c>
      <c r="I26" s="2">
        <f t="shared" si="4"/>
        <v>0.42105263157894735</v>
      </c>
      <c r="J26" s="7">
        <v>164.33333333333334</v>
      </c>
      <c r="K26">
        <v>1</v>
      </c>
      <c r="L26">
        <v>161</v>
      </c>
      <c r="M26">
        <v>53</v>
      </c>
      <c r="N26">
        <v>42</v>
      </c>
      <c r="O26">
        <v>4</v>
      </c>
      <c r="P26">
        <v>24</v>
      </c>
      <c r="Q26">
        <v>87</v>
      </c>
      <c r="R26">
        <v>86</v>
      </c>
      <c r="S26" s="3">
        <f t="shared" si="5"/>
        <v>1.2352941176470587</v>
      </c>
      <c r="T26" s="3">
        <f t="shared" si="6"/>
        <v>2.9026369168356996</v>
      </c>
    </row>
    <row r="27" spans="1:20" ht="13.5">
      <c r="A27" s="1" t="s">
        <v>51</v>
      </c>
      <c r="B27" t="s">
        <v>140</v>
      </c>
      <c r="C27">
        <v>27</v>
      </c>
      <c r="D27" s="3">
        <f t="shared" si="3"/>
        <v>2.9522862823061633</v>
      </c>
      <c r="E27">
        <v>10</v>
      </c>
      <c r="F27">
        <v>8</v>
      </c>
      <c r="G27">
        <v>0</v>
      </c>
      <c r="H27">
        <v>0</v>
      </c>
      <c r="I27" s="2">
        <f t="shared" si="4"/>
        <v>0.5555555555555556</v>
      </c>
      <c r="J27" s="7">
        <v>167.66666666666666</v>
      </c>
      <c r="K27">
        <v>5</v>
      </c>
      <c r="L27">
        <v>152</v>
      </c>
      <c r="M27">
        <v>123</v>
      </c>
      <c r="N27">
        <v>34</v>
      </c>
      <c r="O27">
        <v>4</v>
      </c>
      <c r="P27">
        <v>17</v>
      </c>
      <c r="Q27">
        <v>58</v>
      </c>
      <c r="R27">
        <v>55</v>
      </c>
      <c r="S27" s="3">
        <f t="shared" si="5"/>
        <v>1.1093439363817097</v>
      </c>
      <c r="T27" s="3">
        <f t="shared" si="6"/>
        <v>6.602385685884692</v>
      </c>
    </row>
    <row r="28" spans="1:20" ht="13.5">
      <c r="A28" s="1" t="s">
        <v>51</v>
      </c>
      <c r="B28" t="s">
        <v>178</v>
      </c>
      <c r="C28">
        <v>27</v>
      </c>
      <c r="D28" s="3">
        <f t="shared" si="3"/>
        <v>3.1626898047722345</v>
      </c>
      <c r="E28">
        <v>7</v>
      </c>
      <c r="F28">
        <v>9</v>
      </c>
      <c r="G28">
        <v>0</v>
      </c>
      <c r="H28">
        <v>0</v>
      </c>
      <c r="I28" s="2">
        <f t="shared" si="4"/>
        <v>0.4375</v>
      </c>
      <c r="J28" s="7">
        <v>153.66666666666666</v>
      </c>
      <c r="K28">
        <v>1</v>
      </c>
      <c r="L28">
        <v>128</v>
      </c>
      <c r="M28">
        <v>111</v>
      </c>
      <c r="N28">
        <v>20</v>
      </c>
      <c r="O28">
        <v>5</v>
      </c>
      <c r="P28">
        <v>12</v>
      </c>
      <c r="Q28">
        <v>57</v>
      </c>
      <c r="R28">
        <v>54</v>
      </c>
      <c r="S28" s="3">
        <f t="shared" si="5"/>
        <v>0.963123644251627</v>
      </c>
      <c r="T28" s="3">
        <f t="shared" si="6"/>
        <v>6.5010845986984815</v>
      </c>
    </row>
    <row r="29" spans="1:20" ht="13.5">
      <c r="A29" s="1" t="s">
        <v>51</v>
      </c>
      <c r="B29" t="s">
        <v>139</v>
      </c>
      <c r="C29">
        <v>18</v>
      </c>
      <c r="D29" s="3">
        <f t="shared" si="3"/>
        <v>3.375</v>
      </c>
      <c r="E29">
        <v>8</v>
      </c>
      <c r="F29">
        <v>5</v>
      </c>
      <c r="G29">
        <v>0</v>
      </c>
      <c r="H29">
        <v>0</v>
      </c>
      <c r="I29" s="2">
        <f t="shared" si="4"/>
        <v>0.6153846153846154</v>
      </c>
      <c r="J29" s="7">
        <v>114.66666666666667</v>
      </c>
      <c r="K29">
        <v>3</v>
      </c>
      <c r="L29">
        <v>115</v>
      </c>
      <c r="M29">
        <v>26</v>
      </c>
      <c r="N29">
        <v>9</v>
      </c>
      <c r="O29">
        <v>1</v>
      </c>
      <c r="P29">
        <v>17</v>
      </c>
      <c r="Q29">
        <v>43</v>
      </c>
      <c r="R29">
        <v>43</v>
      </c>
      <c r="S29" s="3">
        <f t="shared" si="5"/>
        <v>1.0813953488372092</v>
      </c>
      <c r="T29" s="3">
        <f t="shared" si="6"/>
        <v>2.0406976744186047</v>
      </c>
    </row>
    <row r="30" spans="1:20" ht="13.5">
      <c r="A30" s="1" t="s">
        <v>51</v>
      </c>
      <c r="B30" t="s">
        <v>145</v>
      </c>
      <c r="C30">
        <v>27</v>
      </c>
      <c r="D30" s="3">
        <f t="shared" si="3"/>
        <v>4.589235127478753</v>
      </c>
      <c r="E30">
        <v>1</v>
      </c>
      <c r="F30">
        <v>4</v>
      </c>
      <c r="G30">
        <v>0</v>
      </c>
      <c r="H30">
        <v>0</v>
      </c>
      <c r="I30" s="2">
        <f t="shared" si="4"/>
        <v>0.2</v>
      </c>
      <c r="J30" s="7">
        <v>117.66666666666667</v>
      </c>
      <c r="K30">
        <v>0</v>
      </c>
      <c r="L30">
        <v>123</v>
      </c>
      <c r="M30">
        <v>39</v>
      </c>
      <c r="N30">
        <v>27</v>
      </c>
      <c r="O30">
        <v>3</v>
      </c>
      <c r="P30">
        <v>19</v>
      </c>
      <c r="Q30">
        <v>63</v>
      </c>
      <c r="R30">
        <v>60</v>
      </c>
      <c r="S30" s="3">
        <f t="shared" si="5"/>
        <v>1.2747875354107647</v>
      </c>
      <c r="T30" s="3">
        <f t="shared" si="6"/>
        <v>2.9830028328611897</v>
      </c>
    </row>
    <row r="31" spans="1:20" ht="13.5">
      <c r="A31" s="1" t="s">
        <v>52</v>
      </c>
      <c r="B31" t="s">
        <v>153</v>
      </c>
      <c r="C31">
        <v>9</v>
      </c>
      <c r="D31" s="3">
        <f t="shared" si="3"/>
        <v>3.5526315789473686</v>
      </c>
      <c r="E31">
        <v>0</v>
      </c>
      <c r="F31">
        <v>1</v>
      </c>
      <c r="G31">
        <v>0</v>
      </c>
      <c r="H31">
        <v>0</v>
      </c>
      <c r="I31" s="2">
        <f t="shared" si="4"/>
        <v>0</v>
      </c>
      <c r="J31" s="7">
        <v>12.666666666666666</v>
      </c>
      <c r="K31">
        <v>0</v>
      </c>
      <c r="L31">
        <v>17</v>
      </c>
      <c r="M31">
        <v>5</v>
      </c>
      <c r="N31">
        <v>5</v>
      </c>
      <c r="O31">
        <v>0</v>
      </c>
      <c r="P31">
        <v>1</v>
      </c>
      <c r="Q31">
        <v>5</v>
      </c>
      <c r="R31">
        <v>5</v>
      </c>
      <c r="S31" s="3">
        <f t="shared" si="5"/>
        <v>1.736842105263158</v>
      </c>
      <c r="T31" s="3">
        <f t="shared" si="6"/>
        <v>3.5526315789473686</v>
      </c>
    </row>
    <row r="32" spans="1:20" ht="13.5">
      <c r="A32" s="1" t="s">
        <v>52</v>
      </c>
      <c r="B32" t="s">
        <v>142</v>
      </c>
      <c r="C32">
        <v>25</v>
      </c>
      <c r="D32" s="3">
        <f t="shared" si="3"/>
        <v>4.466165413533834</v>
      </c>
      <c r="E32">
        <v>3</v>
      </c>
      <c r="F32">
        <v>6</v>
      </c>
      <c r="G32">
        <v>0</v>
      </c>
      <c r="H32">
        <v>1</v>
      </c>
      <c r="I32" s="2">
        <f t="shared" si="4"/>
        <v>0.3333333333333333</v>
      </c>
      <c r="J32" s="7">
        <v>44.333333333333336</v>
      </c>
      <c r="K32">
        <v>0</v>
      </c>
      <c r="L32">
        <v>42</v>
      </c>
      <c r="M32">
        <v>31</v>
      </c>
      <c r="N32">
        <v>18</v>
      </c>
      <c r="O32">
        <v>1</v>
      </c>
      <c r="P32">
        <v>4</v>
      </c>
      <c r="Q32">
        <v>23</v>
      </c>
      <c r="R32">
        <v>22</v>
      </c>
      <c r="S32" s="3">
        <f t="shared" si="5"/>
        <v>1.3533834586466165</v>
      </c>
      <c r="T32" s="3">
        <f t="shared" si="6"/>
        <v>6.293233082706767</v>
      </c>
    </row>
    <row r="33" spans="1:20" ht="13.5">
      <c r="A33" s="1" t="s">
        <v>52</v>
      </c>
      <c r="B33" t="s">
        <v>150</v>
      </c>
      <c r="C33">
        <v>45</v>
      </c>
      <c r="D33" s="3">
        <f t="shared" si="3"/>
        <v>2.593886462882096</v>
      </c>
      <c r="E33">
        <v>5</v>
      </c>
      <c r="F33">
        <v>2</v>
      </c>
      <c r="G33">
        <v>1</v>
      </c>
      <c r="H33">
        <v>9</v>
      </c>
      <c r="I33" s="2">
        <f t="shared" si="4"/>
        <v>0.7142857142857143</v>
      </c>
      <c r="J33" s="7">
        <v>76.33333333333333</v>
      </c>
      <c r="K33">
        <v>0</v>
      </c>
      <c r="L33">
        <v>73</v>
      </c>
      <c r="M33">
        <v>28</v>
      </c>
      <c r="N33">
        <v>16</v>
      </c>
      <c r="O33">
        <v>3</v>
      </c>
      <c r="P33">
        <v>3</v>
      </c>
      <c r="Q33">
        <v>22</v>
      </c>
      <c r="R33">
        <v>22</v>
      </c>
      <c r="S33" s="3">
        <f t="shared" si="5"/>
        <v>1.1659388646288211</v>
      </c>
      <c r="T33" s="3">
        <f t="shared" si="6"/>
        <v>3.3013100436681224</v>
      </c>
    </row>
    <row r="34" spans="1:20" ht="13.5">
      <c r="A34" s="1" t="s">
        <v>60</v>
      </c>
      <c r="B34" t="s">
        <v>184</v>
      </c>
      <c r="C34">
        <v>37</v>
      </c>
      <c r="D34" s="3">
        <f t="shared" si="3"/>
        <v>3.394285714285714</v>
      </c>
      <c r="E34">
        <v>4</v>
      </c>
      <c r="F34">
        <v>4</v>
      </c>
      <c r="G34">
        <v>1</v>
      </c>
      <c r="H34">
        <v>3</v>
      </c>
      <c r="I34" s="2">
        <f t="shared" si="4"/>
        <v>0.5</v>
      </c>
      <c r="J34" s="7">
        <v>58.333333333333336</v>
      </c>
      <c r="K34">
        <v>0</v>
      </c>
      <c r="L34">
        <v>63</v>
      </c>
      <c r="M34">
        <v>24</v>
      </c>
      <c r="N34">
        <v>11</v>
      </c>
      <c r="O34">
        <v>1</v>
      </c>
      <c r="P34">
        <v>7</v>
      </c>
      <c r="Q34">
        <v>23</v>
      </c>
      <c r="R34">
        <v>22</v>
      </c>
      <c r="S34" s="3">
        <f t="shared" si="5"/>
        <v>1.2685714285714285</v>
      </c>
      <c r="T34" s="3">
        <f t="shared" si="6"/>
        <v>3.702857142857143</v>
      </c>
    </row>
    <row r="35" spans="1:20" ht="13.5">
      <c r="A35" s="1" t="s">
        <v>53</v>
      </c>
      <c r="B35" t="s">
        <v>152</v>
      </c>
      <c r="C35">
        <v>46</v>
      </c>
      <c r="D35" s="3">
        <f t="shared" si="3"/>
        <v>3.3906976744186044</v>
      </c>
      <c r="E35">
        <v>3</v>
      </c>
      <c r="F35">
        <v>6</v>
      </c>
      <c r="G35">
        <v>0</v>
      </c>
      <c r="H35">
        <v>9</v>
      </c>
      <c r="I35" s="2">
        <f t="shared" si="4"/>
        <v>0.3333333333333333</v>
      </c>
      <c r="J35" s="7">
        <v>71.66666666666667</v>
      </c>
      <c r="K35">
        <v>0</v>
      </c>
      <c r="L35">
        <v>74</v>
      </c>
      <c r="M35">
        <v>22</v>
      </c>
      <c r="N35">
        <v>15</v>
      </c>
      <c r="O35">
        <v>3</v>
      </c>
      <c r="P35">
        <v>8</v>
      </c>
      <c r="Q35">
        <v>27</v>
      </c>
      <c r="R35">
        <v>27</v>
      </c>
      <c r="S35" s="3">
        <f t="shared" si="5"/>
        <v>1.241860465116279</v>
      </c>
      <c r="T35" s="3">
        <f t="shared" si="6"/>
        <v>2.7627906976744185</v>
      </c>
    </row>
    <row r="36" spans="1:20" ht="13.5">
      <c r="A36" s="1" t="s">
        <v>54</v>
      </c>
      <c r="B36" t="s">
        <v>185</v>
      </c>
      <c r="C36">
        <v>33</v>
      </c>
      <c r="D36" s="3">
        <f t="shared" si="3"/>
        <v>3.477272727272727</v>
      </c>
      <c r="E36">
        <v>1</v>
      </c>
      <c r="F36">
        <v>2</v>
      </c>
      <c r="G36">
        <v>25</v>
      </c>
      <c r="H36">
        <v>2</v>
      </c>
      <c r="I36" s="2">
        <f t="shared" si="4"/>
        <v>0.3333333333333333</v>
      </c>
      <c r="J36" s="7">
        <v>44</v>
      </c>
      <c r="K36">
        <v>0</v>
      </c>
      <c r="L36">
        <v>47</v>
      </c>
      <c r="M36">
        <v>19</v>
      </c>
      <c r="N36">
        <v>13</v>
      </c>
      <c r="O36">
        <v>2</v>
      </c>
      <c r="P36">
        <v>4</v>
      </c>
      <c r="Q36">
        <v>18</v>
      </c>
      <c r="R36">
        <v>17</v>
      </c>
      <c r="S36" s="3">
        <f t="shared" si="5"/>
        <v>1.3636363636363635</v>
      </c>
      <c r="T36" s="3">
        <f t="shared" si="6"/>
        <v>3.8863636363636362</v>
      </c>
    </row>
    <row r="37" spans="1:20" ht="13.5">
      <c r="A37" s="1" t="s">
        <v>50</v>
      </c>
      <c r="B37" t="s">
        <v>186</v>
      </c>
      <c r="C37" s="14" t="s">
        <v>59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3.5">
      <c r="A38" s="1" t="s">
        <v>50</v>
      </c>
      <c r="B38" t="s">
        <v>141</v>
      </c>
      <c r="C38">
        <v>6</v>
      </c>
      <c r="D38" s="3">
        <f t="shared" si="3"/>
        <v>5.142857142857142</v>
      </c>
      <c r="E38">
        <v>1</v>
      </c>
      <c r="F38">
        <v>3</v>
      </c>
      <c r="G38">
        <v>0</v>
      </c>
      <c r="H38">
        <v>0</v>
      </c>
      <c r="I38" s="2">
        <f t="shared" si="4"/>
        <v>0.25</v>
      </c>
      <c r="J38" s="7">
        <v>35</v>
      </c>
      <c r="K38">
        <v>1</v>
      </c>
      <c r="L38">
        <v>32</v>
      </c>
      <c r="M38">
        <v>28</v>
      </c>
      <c r="N38">
        <v>14</v>
      </c>
      <c r="O38">
        <v>0</v>
      </c>
      <c r="P38">
        <v>3</v>
      </c>
      <c r="Q38">
        <v>20</v>
      </c>
      <c r="R38">
        <v>20</v>
      </c>
      <c r="S38" s="3">
        <f t="shared" si="5"/>
        <v>1.3142857142857143</v>
      </c>
      <c r="T38" s="3">
        <f t="shared" si="6"/>
        <v>7.2</v>
      </c>
    </row>
    <row r="39" spans="1:20" ht="13.5">
      <c r="A39" s="1" t="s">
        <v>50</v>
      </c>
      <c r="B39" t="s">
        <v>147</v>
      </c>
      <c r="C39">
        <v>24</v>
      </c>
      <c r="D39" s="3">
        <f t="shared" si="3"/>
        <v>2.008264462809917</v>
      </c>
      <c r="E39">
        <v>2</v>
      </c>
      <c r="F39">
        <v>2</v>
      </c>
      <c r="G39">
        <v>0</v>
      </c>
      <c r="H39">
        <v>3</v>
      </c>
      <c r="I39" s="2">
        <f t="shared" si="4"/>
        <v>0.5</v>
      </c>
      <c r="J39" s="7">
        <v>40.333333333333336</v>
      </c>
      <c r="K39">
        <v>0</v>
      </c>
      <c r="L39">
        <v>30</v>
      </c>
      <c r="M39">
        <v>14</v>
      </c>
      <c r="N39">
        <v>5</v>
      </c>
      <c r="O39">
        <v>0</v>
      </c>
      <c r="P39">
        <v>1</v>
      </c>
      <c r="Q39">
        <v>9</v>
      </c>
      <c r="R39">
        <v>9</v>
      </c>
      <c r="S39" s="3">
        <f t="shared" si="5"/>
        <v>0.8677685950413223</v>
      </c>
      <c r="T39" s="3">
        <f t="shared" si="6"/>
        <v>3.12396694214876</v>
      </c>
    </row>
    <row r="40" spans="1:20" ht="13.5">
      <c r="A40" s="1" t="s">
        <v>50</v>
      </c>
      <c r="B40" t="s">
        <v>149</v>
      </c>
      <c r="C40">
        <v>9</v>
      </c>
      <c r="D40" s="3">
        <f t="shared" si="3"/>
        <v>3.115384615384616</v>
      </c>
      <c r="E40">
        <v>0</v>
      </c>
      <c r="F40">
        <v>1</v>
      </c>
      <c r="G40">
        <v>0</v>
      </c>
      <c r="H40">
        <v>3</v>
      </c>
      <c r="I40" s="2">
        <f t="shared" si="4"/>
        <v>0</v>
      </c>
      <c r="J40" s="7">
        <v>17.333333333333332</v>
      </c>
      <c r="K40">
        <v>0</v>
      </c>
      <c r="L40">
        <v>14</v>
      </c>
      <c r="M40">
        <v>6</v>
      </c>
      <c r="N40">
        <v>2</v>
      </c>
      <c r="O40">
        <v>1</v>
      </c>
      <c r="P40">
        <v>0</v>
      </c>
      <c r="Q40">
        <v>6</v>
      </c>
      <c r="R40">
        <v>6</v>
      </c>
      <c r="S40" s="3">
        <f t="shared" si="5"/>
        <v>0.9230769230769231</v>
      </c>
      <c r="T40" s="3">
        <f t="shared" si="6"/>
        <v>3.115384615384616</v>
      </c>
    </row>
  </sheetData>
  <mergeCells count="3">
    <mergeCell ref="C19:R19"/>
    <mergeCell ref="C20:R20"/>
    <mergeCell ref="C37:T3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40" sqref="C40:T40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6" width="5.25390625" style="0" bestFit="1" customWidth="1"/>
    <col min="17" max="17" width="5.87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169</v>
      </c>
      <c r="C2">
        <v>144</v>
      </c>
      <c r="D2" s="2">
        <f aca="true" t="shared" si="0" ref="D2:D17">F2/E2</f>
        <v>0.2601279317697228</v>
      </c>
      <c r="E2">
        <v>469</v>
      </c>
      <c r="F2">
        <v>122</v>
      </c>
      <c r="G2">
        <v>3</v>
      </c>
      <c r="H2">
        <v>18</v>
      </c>
      <c r="I2" s="2">
        <f aca="true" t="shared" si="1" ref="I2:I17">(F2+J2)/(E2+J2+M2)</f>
        <v>0.27708333333333335</v>
      </c>
      <c r="J2">
        <v>11</v>
      </c>
      <c r="K2">
        <v>57</v>
      </c>
      <c r="L2">
        <v>8</v>
      </c>
      <c r="M2">
        <v>0</v>
      </c>
      <c r="N2">
        <v>12</v>
      </c>
      <c r="O2">
        <v>4</v>
      </c>
      <c r="P2" s="2">
        <v>0.246</v>
      </c>
      <c r="Q2" s="2">
        <v>0.348</v>
      </c>
      <c r="R2" s="2">
        <f aca="true" t="shared" si="2" ref="R2:R17">I2+Q2</f>
        <v>0.6250833333333333</v>
      </c>
    </row>
    <row r="3" spans="1:18" ht="13.5">
      <c r="A3">
        <v>2</v>
      </c>
      <c r="B3" t="s">
        <v>137</v>
      </c>
      <c r="C3">
        <v>141</v>
      </c>
      <c r="D3" s="2">
        <f t="shared" si="0"/>
        <v>0.20631067961165048</v>
      </c>
      <c r="E3">
        <v>412</v>
      </c>
      <c r="F3">
        <v>85</v>
      </c>
      <c r="G3">
        <v>0</v>
      </c>
      <c r="H3">
        <v>14</v>
      </c>
      <c r="I3" s="2">
        <f t="shared" si="1"/>
        <v>0.23953488372093024</v>
      </c>
      <c r="J3">
        <v>18</v>
      </c>
      <c r="K3">
        <v>49</v>
      </c>
      <c r="L3">
        <v>22</v>
      </c>
      <c r="M3">
        <v>0</v>
      </c>
      <c r="N3">
        <v>13</v>
      </c>
      <c r="O3">
        <v>7</v>
      </c>
      <c r="P3" s="2">
        <v>0.167</v>
      </c>
      <c r="Q3" s="2">
        <v>0.272</v>
      </c>
      <c r="R3" s="2">
        <f t="shared" si="2"/>
        <v>0.5115348837209303</v>
      </c>
    </row>
    <row r="4" spans="1:18" ht="13.5">
      <c r="A4">
        <v>3</v>
      </c>
      <c r="B4" t="s">
        <v>179</v>
      </c>
      <c r="C4">
        <v>144</v>
      </c>
      <c r="D4" s="2">
        <f t="shared" si="0"/>
        <v>0.29081632653061223</v>
      </c>
      <c r="E4">
        <v>588</v>
      </c>
      <c r="F4">
        <v>171</v>
      </c>
      <c r="G4">
        <v>24</v>
      </c>
      <c r="H4">
        <v>81</v>
      </c>
      <c r="I4" s="2">
        <f t="shared" si="1"/>
        <v>0.3241935483870968</v>
      </c>
      <c r="J4">
        <v>30</v>
      </c>
      <c r="K4">
        <v>92</v>
      </c>
      <c r="L4">
        <v>0</v>
      </c>
      <c r="M4">
        <v>2</v>
      </c>
      <c r="N4">
        <v>3</v>
      </c>
      <c r="O4">
        <v>17</v>
      </c>
      <c r="P4" s="2">
        <v>0.319</v>
      </c>
      <c r="Q4" s="2">
        <v>0.464</v>
      </c>
      <c r="R4" s="2">
        <f t="shared" si="2"/>
        <v>0.7881935483870968</v>
      </c>
    </row>
    <row r="5" spans="1:18" ht="13.5">
      <c r="A5">
        <v>4</v>
      </c>
      <c r="B5" t="s">
        <v>170</v>
      </c>
      <c r="C5">
        <v>142</v>
      </c>
      <c r="D5" s="2">
        <f t="shared" si="0"/>
        <v>0.2482638888888889</v>
      </c>
      <c r="E5">
        <v>576</v>
      </c>
      <c r="F5">
        <v>143</v>
      </c>
      <c r="G5">
        <v>26</v>
      </c>
      <c r="H5">
        <v>75</v>
      </c>
      <c r="I5" s="2">
        <f t="shared" si="1"/>
        <v>0.27454242928452577</v>
      </c>
      <c r="J5">
        <v>22</v>
      </c>
      <c r="K5">
        <v>87</v>
      </c>
      <c r="L5">
        <v>0</v>
      </c>
      <c r="M5">
        <v>3</v>
      </c>
      <c r="N5">
        <v>1</v>
      </c>
      <c r="O5">
        <v>16</v>
      </c>
      <c r="P5" s="2">
        <v>0.21</v>
      </c>
      <c r="Q5" s="2">
        <v>0.415</v>
      </c>
      <c r="R5" s="2">
        <f t="shared" si="2"/>
        <v>0.6895424292845258</v>
      </c>
    </row>
    <row r="6" spans="1:18" ht="13.5">
      <c r="A6">
        <v>5</v>
      </c>
      <c r="B6" t="s">
        <v>133</v>
      </c>
      <c r="C6">
        <v>142</v>
      </c>
      <c r="D6" s="2">
        <f t="shared" si="0"/>
        <v>0.23214285714285715</v>
      </c>
      <c r="E6">
        <v>560</v>
      </c>
      <c r="F6">
        <v>130</v>
      </c>
      <c r="G6">
        <v>31</v>
      </c>
      <c r="H6">
        <v>66</v>
      </c>
      <c r="I6" s="2">
        <f t="shared" si="1"/>
        <v>0.27318718381112983</v>
      </c>
      <c r="J6">
        <v>32</v>
      </c>
      <c r="K6">
        <v>76</v>
      </c>
      <c r="L6">
        <v>0</v>
      </c>
      <c r="M6">
        <v>1</v>
      </c>
      <c r="N6">
        <v>7</v>
      </c>
      <c r="O6">
        <v>4</v>
      </c>
      <c r="P6" s="2">
        <v>0.205</v>
      </c>
      <c r="Q6" s="2">
        <v>0.445</v>
      </c>
      <c r="R6" s="2">
        <f t="shared" si="2"/>
        <v>0.7181871838111298</v>
      </c>
    </row>
    <row r="7" spans="1:18" ht="13.5">
      <c r="A7">
        <v>6</v>
      </c>
      <c r="B7" t="s">
        <v>129</v>
      </c>
      <c r="C7">
        <v>144</v>
      </c>
      <c r="D7" s="2">
        <f t="shared" si="0"/>
        <v>0.2756756756756757</v>
      </c>
      <c r="E7">
        <v>370</v>
      </c>
      <c r="F7">
        <v>102</v>
      </c>
      <c r="G7">
        <v>2</v>
      </c>
      <c r="H7">
        <v>21</v>
      </c>
      <c r="I7" s="2">
        <f t="shared" si="1"/>
        <v>0.3197969543147208</v>
      </c>
      <c r="J7">
        <v>24</v>
      </c>
      <c r="K7">
        <v>46</v>
      </c>
      <c r="L7">
        <v>12</v>
      </c>
      <c r="M7">
        <v>0</v>
      </c>
      <c r="N7">
        <v>5</v>
      </c>
      <c r="O7">
        <v>10</v>
      </c>
      <c r="P7" s="2">
        <v>0.265</v>
      </c>
      <c r="Q7" s="2">
        <v>0.357</v>
      </c>
      <c r="R7" s="2">
        <f t="shared" si="2"/>
        <v>0.6767969543147208</v>
      </c>
    </row>
    <row r="8" spans="1:18" ht="13.5">
      <c r="A8">
        <v>7</v>
      </c>
      <c r="B8" t="s">
        <v>121</v>
      </c>
      <c r="C8">
        <v>144</v>
      </c>
      <c r="D8" s="2">
        <f t="shared" si="0"/>
        <v>0.275092936802974</v>
      </c>
      <c r="E8">
        <v>538</v>
      </c>
      <c r="F8">
        <v>148</v>
      </c>
      <c r="G8">
        <v>18</v>
      </c>
      <c r="H8">
        <v>70</v>
      </c>
      <c r="I8" s="2">
        <f t="shared" si="1"/>
        <v>0.30319148936170215</v>
      </c>
      <c r="J8">
        <v>23</v>
      </c>
      <c r="K8">
        <v>33</v>
      </c>
      <c r="L8">
        <v>0</v>
      </c>
      <c r="M8">
        <v>3</v>
      </c>
      <c r="N8">
        <v>15</v>
      </c>
      <c r="O8">
        <v>1</v>
      </c>
      <c r="P8" s="2">
        <v>0.296</v>
      </c>
      <c r="Q8" s="2">
        <v>0.465</v>
      </c>
      <c r="R8" s="2">
        <f t="shared" si="2"/>
        <v>0.7681914893617021</v>
      </c>
    </row>
    <row r="9" spans="1:18" ht="13.5">
      <c r="A9">
        <v>8</v>
      </c>
      <c r="B9" t="s">
        <v>161</v>
      </c>
      <c r="C9">
        <v>144</v>
      </c>
      <c r="D9" s="2">
        <f t="shared" si="0"/>
        <v>0.24855491329479767</v>
      </c>
      <c r="E9">
        <v>346</v>
      </c>
      <c r="F9">
        <v>86</v>
      </c>
      <c r="G9">
        <v>3</v>
      </c>
      <c r="H9">
        <v>25</v>
      </c>
      <c r="I9" s="2">
        <f t="shared" si="1"/>
        <v>0.2876712328767123</v>
      </c>
      <c r="J9">
        <v>19</v>
      </c>
      <c r="K9">
        <v>64</v>
      </c>
      <c r="L9">
        <v>4</v>
      </c>
      <c r="M9">
        <v>0</v>
      </c>
      <c r="N9">
        <v>4</v>
      </c>
      <c r="O9">
        <v>2</v>
      </c>
      <c r="P9" s="2">
        <v>0.27</v>
      </c>
      <c r="Q9" s="2">
        <v>0.309</v>
      </c>
      <c r="R9" s="2">
        <f t="shared" si="2"/>
        <v>0.5966712328767123</v>
      </c>
    </row>
    <row r="10" spans="1:18" ht="13.5">
      <c r="A10" s="1" t="s">
        <v>1</v>
      </c>
      <c r="B10" t="s">
        <v>120</v>
      </c>
      <c r="C10">
        <v>106</v>
      </c>
      <c r="D10" s="2">
        <f t="shared" si="0"/>
        <v>0.2336448598130841</v>
      </c>
      <c r="E10">
        <v>107</v>
      </c>
      <c r="F10">
        <v>25</v>
      </c>
      <c r="G10">
        <v>0</v>
      </c>
      <c r="H10">
        <v>8</v>
      </c>
      <c r="I10" s="2">
        <f t="shared" si="1"/>
        <v>0.2545454545454545</v>
      </c>
      <c r="J10">
        <v>3</v>
      </c>
      <c r="K10">
        <v>11</v>
      </c>
      <c r="L10">
        <v>6</v>
      </c>
      <c r="M10">
        <v>0</v>
      </c>
      <c r="N10">
        <v>3</v>
      </c>
      <c r="O10">
        <v>2</v>
      </c>
      <c r="P10" s="2">
        <v>0.316</v>
      </c>
      <c r="Q10" s="2">
        <v>0.29</v>
      </c>
      <c r="R10" s="2">
        <f t="shared" si="2"/>
        <v>0.5445454545454544</v>
      </c>
    </row>
    <row r="11" spans="1:18" ht="13.5">
      <c r="A11" s="1" t="s">
        <v>1</v>
      </c>
      <c r="B11" t="s">
        <v>174</v>
      </c>
      <c r="C11">
        <v>127</v>
      </c>
      <c r="D11" s="2">
        <f t="shared" si="0"/>
        <v>0.25806451612903225</v>
      </c>
      <c r="E11">
        <v>155</v>
      </c>
      <c r="F11">
        <v>40</v>
      </c>
      <c r="G11">
        <v>2</v>
      </c>
      <c r="H11">
        <v>10</v>
      </c>
      <c r="I11" s="2">
        <f t="shared" si="1"/>
        <v>0.31547619047619047</v>
      </c>
      <c r="J11">
        <v>13</v>
      </c>
      <c r="K11">
        <v>25</v>
      </c>
      <c r="L11">
        <v>0</v>
      </c>
      <c r="M11">
        <v>0</v>
      </c>
      <c r="N11">
        <v>10</v>
      </c>
      <c r="O11">
        <v>0</v>
      </c>
      <c r="P11" s="2">
        <v>0.263</v>
      </c>
      <c r="Q11" s="2">
        <v>0.368</v>
      </c>
      <c r="R11" s="2">
        <f t="shared" si="2"/>
        <v>0.6834761904761905</v>
      </c>
    </row>
    <row r="12" spans="1:18" ht="13.5">
      <c r="A12" s="1" t="s">
        <v>1</v>
      </c>
      <c r="B12" t="s">
        <v>159</v>
      </c>
      <c r="C12">
        <v>88</v>
      </c>
      <c r="D12" s="2">
        <f t="shared" si="0"/>
        <v>0.17391304347826086</v>
      </c>
      <c r="E12">
        <v>46</v>
      </c>
      <c r="F12">
        <v>8</v>
      </c>
      <c r="G12">
        <v>0</v>
      </c>
      <c r="H12">
        <v>1</v>
      </c>
      <c r="I12" s="2">
        <f t="shared" si="1"/>
        <v>0.24</v>
      </c>
      <c r="J12">
        <v>4</v>
      </c>
      <c r="K12">
        <v>3</v>
      </c>
      <c r="L12">
        <v>1</v>
      </c>
      <c r="M12">
        <v>0</v>
      </c>
      <c r="N12">
        <v>0</v>
      </c>
      <c r="O12">
        <v>4</v>
      </c>
      <c r="P12" s="2">
        <v>0.111</v>
      </c>
      <c r="Q12" s="2">
        <v>0.217</v>
      </c>
      <c r="R12" s="2">
        <f t="shared" si="2"/>
        <v>0.45699999999999996</v>
      </c>
    </row>
    <row r="13" spans="1:18" ht="13.5">
      <c r="A13" s="1" t="s">
        <v>1</v>
      </c>
      <c r="B13" t="s">
        <v>138</v>
      </c>
      <c r="C13">
        <v>82</v>
      </c>
      <c r="D13" s="2">
        <f t="shared" si="0"/>
        <v>0.22448979591836735</v>
      </c>
      <c r="E13">
        <v>98</v>
      </c>
      <c r="F13">
        <v>22</v>
      </c>
      <c r="G13">
        <v>1</v>
      </c>
      <c r="H13">
        <v>3</v>
      </c>
      <c r="I13" s="2">
        <f t="shared" si="1"/>
        <v>0.23232323232323232</v>
      </c>
      <c r="J13">
        <v>1</v>
      </c>
      <c r="K13">
        <v>8</v>
      </c>
      <c r="L13">
        <v>1</v>
      </c>
      <c r="M13">
        <v>0</v>
      </c>
      <c r="N13">
        <v>0</v>
      </c>
      <c r="O13">
        <v>0</v>
      </c>
      <c r="P13" s="2">
        <v>0.261</v>
      </c>
      <c r="Q13" s="2">
        <v>0.327</v>
      </c>
      <c r="R13" s="2">
        <f t="shared" si="2"/>
        <v>0.5593232323232323</v>
      </c>
    </row>
    <row r="14" spans="1:18" ht="13.5">
      <c r="A14" s="1" t="s">
        <v>1</v>
      </c>
      <c r="B14" t="s">
        <v>187</v>
      </c>
      <c r="C14">
        <v>113</v>
      </c>
      <c r="D14" s="2">
        <f t="shared" si="0"/>
        <v>0.2540983606557377</v>
      </c>
      <c r="E14">
        <v>122</v>
      </c>
      <c r="F14">
        <v>31</v>
      </c>
      <c r="G14">
        <v>4</v>
      </c>
      <c r="H14">
        <v>14</v>
      </c>
      <c r="I14" s="2">
        <f t="shared" si="1"/>
        <v>0.29457364341085274</v>
      </c>
      <c r="J14">
        <v>7</v>
      </c>
      <c r="K14">
        <v>16</v>
      </c>
      <c r="L14">
        <v>0</v>
      </c>
      <c r="M14">
        <v>0</v>
      </c>
      <c r="N14">
        <v>5</v>
      </c>
      <c r="O14">
        <v>0</v>
      </c>
      <c r="P14" s="2">
        <v>0.28</v>
      </c>
      <c r="Q14" s="2">
        <v>0.385</v>
      </c>
      <c r="R14" s="2">
        <f t="shared" si="2"/>
        <v>0.6795736434108528</v>
      </c>
    </row>
    <row r="15" spans="1:18" ht="13.5">
      <c r="A15" s="1" t="s">
        <v>1</v>
      </c>
      <c r="B15" t="s">
        <v>162</v>
      </c>
      <c r="C15">
        <v>32</v>
      </c>
      <c r="D15" s="2">
        <f t="shared" si="0"/>
        <v>0.30303030303030304</v>
      </c>
      <c r="E15">
        <v>33</v>
      </c>
      <c r="F15">
        <v>10</v>
      </c>
      <c r="G15">
        <v>0</v>
      </c>
      <c r="H15">
        <v>5</v>
      </c>
      <c r="I15" s="2">
        <f t="shared" si="1"/>
        <v>0.34285714285714286</v>
      </c>
      <c r="J15">
        <v>2</v>
      </c>
      <c r="K15">
        <v>4</v>
      </c>
      <c r="L15">
        <v>4</v>
      </c>
      <c r="M15">
        <v>0</v>
      </c>
      <c r="N15">
        <v>1</v>
      </c>
      <c r="O15">
        <v>0</v>
      </c>
      <c r="P15" s="2">
        <v>0.5</v>
      </c>
      <c r="Q15" s="2">
        <v>0.424</v>
      </c>
      <c r="R15" s="2">
        <f t="shared" si="2"/>
        <v>0.7668571428571429</v>
      </c>
    </row>
    <row r="16" spans="1:18" ht="13.5">
      <c r="A16" s="1" t="s">
        <v>1</v>
      </c>
      <c r="B16" t="s">
        <v>136</v>
      </c>
      <c r="C16">
        <v>63</v>
      </c>
      <c r="D16" s="2">
        <f t="shared" si="0"/>
        <v>0.20967741935483872</v>
      </c>
      <c r="E16">
        <v>62</v>
      </c>
      <c r="F16">
        <v>13</v>
      </c>
      <c r="G16">
        <v>0</v>
      </c>
      <c r="H16">
        <v>4</v>
      </c>
      <c r="I16" s="2">
        <f t="shared" si="1"/>
        <v>0.234375</v>
      </c>
      <c r="J16">
        <v>2</v>
      </c>
      <c r="K16">
        <v>3</v>
      </c>
      <c r="L16">
        <v>3</v>
      </c>
      <c r="M16">
        <v>0</v>
      </c>
      <c r="N16">
        <v>2</v>
      </c>
      <c r="O16">
        <v>0</v>
      </c>
      <c r="P16" s="2">
        <v>0.235</v>
      </c>
      <c r="Q16" s="2">
        <v>0.242</v>
      </c>
      <c r="R16" s="2">
        <f t="shared" si="2"/>
        <v>0.476375</v>
      </c>
    </row>
    <row r="17" spans="1:18" ht="13.5">
      <c r="A17" s="1" t="s">
        <v>1</v>
      </c>
      <c r="B17" t="s">
        <v>188</v>
      </c>
      <c r="C17">
        <v>104</v>
      </c>
      <c r="D17" s="2">
        <f t="shared" si="0"/>
        <v>0.1686746987951807</v>
      </c>
      <c r="E17">
        <v>83</v>
      </c>
      <c r="F17">
        <v>14</v>
      </c>
      <c r="G17">
        <v>1</v>
      </c>
      <c r="H17">
        <v>4</v>
      </c>
      <c r="I17" s="2">
        <f t="shared" si="1"/>
        <v>0.26595744680851063</v>
      </c>
      <c r="J17">
        <v>11</v>
      </c>
      <c r="K17">
        <v>11</v>
      </c>
      <c r="L17">
        <v>6</v>
      </c>
      <c r="M17">
        <v>0</v>
      </c>
      <c r="N17">
        <v>0</v>
      </c>
      <c r="O17">
        <v>2</v>
      </c>
      <c r="P17" s="2">
        <v>0.174</v>
      </c>
      <c r="Q17" s="2">
        <v>0.217</v>
      </c>
      <c r="R17" s="2">
        <f t="shared" si="2"/>
        <v>0.4829574468085106</v>
      </c>
    </row>
    <row r="18" spans="1:18" ht="13.5">
      <c r="A18" s="1" t="s">
        <v>50</v>
      </c>
      <c r="B18" t="s">
        <v>123</v>
      </c>
      <c r="C18" s="14" t="s">
        <v>58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3.5">
      <c r="A19" s="1" t="s">
        <v>50</v>
      </c>
      <c r="B19" t="s">
        <v>158</v>
      </c>
      <c r="C19" s="14" t="s">
        <v>58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3.5">
      <c r="A20" s="1" t="s">
        <v>50</v>
      </c>
      <c r="B20" t="s">
        <v>132</v>
      </c>
      <c r="C20" s="14" t="s">
        <v>58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" t="s">
        <v>50</v>
      </c>
      <c r="B21" t="s">
        <v>160</v>
      </c>
      <c r="C21" s="14" t="s">
        <v>58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48</v>
      </c>
      <c r="T24" t="s">
        <v>49</v>
      </c>
    </row>
    <row r="25" spans="1:20" ht="13.5">
      <c r="A25" s="1" t="s">
        <v>51</v>
      </c>
      <c r="B25" t="s">
        <v>189</v>
      </c>
      <c r="C25">
        <v>28</v>
      </c>
      <c r="D25" s="3">
        <f aca="true" t="shared" si="3" ref="D25:D39">R25/J25*9</f>
        <v>4.443890274314215</v>
      </c>
      <c r="E25">
        <v>5</v>
      </c>
      <c r="F25">
        <v>12</v>
      </c>
      <c r="G25">
        <v>0</v>
      </c>
      <c r="H25">
        <v>0</v>
      </c>
      <c r="I25" s="2">
        <f aca="true" t="shared" si="4" ref="I25:I38">E25/(E25+F25)</f>
        <v>0.29411764705882354</v>
      </c>
      <c r="J25" s="7">
        <v>133.66666666666666</v>
      </c>
      <c r="K25">
        <v>1</v>
      </c>
      <c r="L25">
        <v>131</v>
      </c>
      <c r="M25">
        <v>77</v>
      </c>
      <c r="N25">
        <v>22</v>
      </c>
      <c r="O25">
        <v>0</v>
      </c>
      <c r="P25">
        <v>16</v>
      </c>
      <c r="Q25">
        <v>68</v>
      </c>
      <c r="R25">
        <v>66</v>
      </c>
      <c r="S25" s="3">
        <f aca="true" t="shared" si="5" ref="S25:S39">(L25+N25)/J25</f>
        <v>1.144638403990025</v>
      </c>
      <c r="T25" s="3">
        <f aca="true" t="shared" si="6" ref="T25:T39">M25/J25*9</f>
        <v>5.184538653366585</v>
      </c>
    </row>
    <row r="26" spans="1:20" ht="13.5">
      <c r="A26" s="1" t="s">
        <v>51</v>
      </c>
      <c r="B26" t="s">
        <v>183</v>
      </c>
      <c r="C26">
        <v>28</v>
      </c>
      <c r="D26" s="3">
        <f t="shared" si="3"/>
        <v>3.1706422018348626</v>
      </c>
      <c r="E26">
        <v>8</v>
      </c>
      <c r="F26">
        <v>11</v>
      </c>
      <c r="G26">
        <v>0</v>
      </c>
      <c r="H26">
        <v>0</v>
      </c>
      <c r="I26" s="2">
        <f t="shared" si="4"/>
        <v>0.42105263157894735</v>
      </c>
      <c r="J26" s="7">
        <v>181.66666666666666</v>
      </c>
      <c r="K26">
        <v>3</v>
      </c>
      <c r="L26">
        <v>163</v>
      </c>
      <c r="M26">
        <v>53</v>
      </c>
      <c r="N26">
        <v>37</v>
      </c>
      <c r="O26">
        <v>3</v>
      </c>
      <c r="P26">
        <v>16</v>
      </c>
      <c r="Q26">
        <v>66</v>
      </c>
      <c r="R26">
        <v>64</v>
      </c>
      <c r="S26" s="3">
        <f t="shared" si="5"/>
        <v>1.1009174311926606</v>
      </c>
      <c r="T26" s="3">
        <f t="shared" si="6"/>
        <v>2.6256880733944956</v>
      </c>
    </row>
    <row r="27" spans="1:20" ht="13.5">
      <c r="A27" s="1" t="s">
        <v>51</v>
      </c>
      <c r="B27" t="s">
        <v>182</v>
      </c>
      <c r="C27">
        <v>27</v>
      </c>
      <c r="D27" s="3">
        <f t="shared" si="3"/>
        <v>3.323076923076923</v>
      </c>
      <c r="E27">
        <v>11</v>
      </c>
      <c r="F27">
        <v>12</v>
      </c>
      <c r="G27">
        <v>0</v>
      </c>
      <c r="H27">
        <v>0</v>
      </c>
      <c r="I27" s="2">
        <f t="shared" si="4"/>
        <v>0.4782608695652174</v>
      </c>
      <c r="J27" s="7">
        <v>173.33333333333334</v>
      </c>
      <c r="K27">
        <v>2</v>
      </c>
      <c r="L27">
        <v>183</v>
      </c>
      <c r="M27">
        <v>108</v>
      </c>
      <c r="N27">
        <v>23</v>
      </c>
      <c r="O27">
        <v>5</v>
      </c>
      <c r="P27">
        <v>16</v>
      </c>
      <c r="Q27">
        <v>65</v>
      </c>
      <c r="R27">
        <v>64</v>
      </c>
      <c r="S27" s="3">
        <f t="shared" si="5"/>
        <v>1.1884615384615385</v>
      </c>
      <c r="T27" s="3">
        <f t="shared" si="6"/>
        <v>5.607692307692307</v>
      </c>
    </row>
    <row r="28" spans="1:20" ht="13.5">
      <c r="A28" s="1" t="s">
        <v>51</v>
      </c>
      <c r="B28" t="s">
        <v>175</v>
      </c>
      <c r="C28">
        <v>27</v>
      </c>
      <c r="D28" s="3">
        <f t="shared" si="3"/>
        <v>3.672</v>
      </c>
      <c r="E28">
        <v>8</v>
      </c>
      <c r="F28">
        <v>13</v>
      </c>
      <c r="G28">
        <v>0</v>
      </c>
      <c r="H28">
        <v>0</v>
      </c>
      <c r="I28" s="2">
        <f t="shared" si="4"/>
        <v>0.38095238095238093</v>
      </c>
      <c r="J28" s="7">
        <v>166.66666666666666</v>
      </c>
      <c r="K28">
        <v>2</v>
      </c>
      <c r="L28">
        <v>151</v>
      </c>
      <c r="M28">
        <v>91</v>
      </c>
      <c r="N28">
        <v>33</v>
      </c>
      <c r="O28">
        <v>4</v>
      </c>
      <c r="P28">
        <v>15</v>
      </c>
      <c r="Q28">
        <v>69</v>
      </c>
      <c r="R28">
        <v>68</v>
      </c>
      <c r="S28" s="3">
        <f t="shared" si="5"/>
        <v>1.104</v>
      </c>
      <c r="T28" s="3">
        <f t="shared" si="6"/>
        <v>4.914000000000001</v>
      </c>
    </row>
    <row r="29" spans="1:20" ht="13.5">
      <c r="A29" s="1" t="s">
        <v>51</v>
      </c>
      <c r="B29" t="s">
        <v>139</v>
      </c>
      <c r="C29">
        <v>24</v>
      </c>
      <c r="D29" s="3">
        <f t="shared" si="3"/>
        <v>4.35483870967742</v>
      </c>
      <c r="E29">
        <v>1</v>
      </c>
      <c r="F29">
        <v>7</v>
      </c>
      <c r="G29">
        <v>0</v>
      </c>
      <c r="H29">
        <v>0</v>
      </c>
      <c r="I29" s="2">
        <f t="shared" si="4"/>
        <v>0.125</v>
      </c>
      <c r="J29" s="7">
        <v>124</v>
      </c>
      <c r="K29">
        <v>0</v>
      </c>
      <c r="L29">
        <v>135</v>
      </c>
      <c r="M29">
        <v>41</v>
      </c>
      <c r="N29">
        <v>28</v>
      </c>
      <c r="O29">
        <v>3</v>
      </c>
      <c r="P29">
        <v>16</v>
      </c>
      <c r="Q29">
        <v>65</v>
      </c>
      <c r="R29">
        <v>60</v>
      </c>
      <c r="S29" s="3">
        <f t="shared" si="5"/>
        <v>1.314516129032258</v>
      </c>
      <c r="T29" s="3">
        <f t="shared" si="6"/>
        <v>2.975806451612903</v>
      </c>
    </row>
    <row r="30" spans="1:20" ht="13.5">
      <c r="A30" s="1" t="s">
        <v>55</v>
      </c>
      <c r="B30" t="s">
        <v>146</v>
      </c>
      <c r="C30">
        <v>6</v>
      </c>
      <c r="D30" s="3">
        <f t="shared" si="3"/>
        <v>2.6999999999999997</v>
      </c>
      <c r="E30">
        <v>0</v>
      </c>
      <c r="F30">
        <v>1</v>
      </c>
      <c r="G30">
        <v>0</v>
      </c>
      <c r="H30">
        <v>0</v>
      </c>
      <c r="I30" s="2">
        <f t="shared" si="4"/>
        <v>0</v>
      </c>
      <c r="J30" s="7">
        <v>40</v>
      </c>
      <c r="K30">
        <v>0</v>
      </c>
      <c r="L30">
        <v>33</v>
      </c>
      <c r="M30">
        <v>15</v>
      </c>
      <c r="N30">
        <v>6</v>
      </c>
      <c r="O30">
        <v>0</v>
      </c>
      <c r="P30">
        <v>4</v>
      </c>
      <c r="Q30">
        <v>14</v>
      </c>
      <c r="R30">
        <v>12</v>
      </c>
      <c r="S30" s="3">
        <f t="shared" si="5"/>
        <v>0.975</v>
      </c>
      <c r="T30" s="3">
        <f t="shared" si="6"/>
        <v>3.375</v>
      </c>
    </row>
    <row r="31" spans="1:20" ht="13.5">
      <c r="A31" s="1" t="s">
        <v>52</v>
      </c>
      <c r="B31" t="s">
        <v>145</v>
      </c>
      <c r="C31">
        <v>37</v>
      </c>
      <c r="D31" s="3">
        <f t="shared" si="3"/>
        <v>1.708860759493671</v>
      </c>
      <c r="E31">
        <v>5</v>
      </c>
      <c r="F31">
        <v>0</v>
      </c>
      <c r="G31">
        <v>1</v>
      </c>
      <c r="H31">
        <v>4</v>
      </c>
      <c r="I31" s="2">
        <f t="shared" si="4"/>
        <v>1</v>
      </c>
      <c r="J31" s="7">
        <v>52.666666666666664</v>
      </c>
      <c r="K31">
        <v>0</v>
      </c>
      <c r="L31">
        <v>52</v>
      </c>
      <c r="M31">
        <v>16</v>
      </c>
      <c r="N31">
        <v>7</v>
      </c>
      <c r="O31">
        <v>1</v>
      </c>
      <c r="P31">
        <v>2</v>
      </c>
      <c r="Q31">
        <v>10</v>
      </c>
      <c r="R31">
        <v>10</v>
      </c>
      <c r="S31" s="3">
        <f t="shared" si="5"/>
        <v>1.120253164556962</v>
      </c>
      <c r="T31" s="3">
        <f t="shared" si="6"/>
        <v>2.7341772151898733</v>
      </c>
    </row>
    <row r="32" spans="1:20" ht="13.5">
      <c r="A32" s="1" t="s">
        <v>52</v>
      </c>
      <c r="B32" t="s">
        <v>147</v>
      </c>
      <c r="C32">
        <v>46</v>
      </c>
      <c r="D32" s="3">
        <f t="shared" si="3"/>
        <v>3.568281938325991</v>
      </c>
      <c r="E32">
        <v>8</v>
      </c>
      <c r="F32">
        <v>2</v>
      </c>
      <c r="G32">
        <v>2</v>
      </c>
      <c r="H32">
        <v>4</v>
      </c>
      <c r="I32" s="2">
        <f t="shared" si="4"/>
        <v>0.8</v>
      </c>
      <c r="J32" s="7">
        <v>75.66666666666667</v>
      </c>
      <c r="K32">
        <v>0</v>
      </c>
      <c r="L32">
        <v>77</v>
      </c>
      <c r="M32">
        <v>27</v>
      </c>
      <c r="N32">
        <v>9</v>
      </c>
      <c r="O32">
        <v>6</v>
      </c>
      <c r="P32">
        <v>6</v>
      </c>
      <c r="Q32">
        <v>31</v>
      </c>
      <c r="R32">
        <v>30</v>
      </c>
      <c r="S32" s="3">
        <f t="shared" si="5"/>
        <v>1.1365638766519823</v>
      </c>
      <c r="T32" s="3">
        <f t="shared" si="6"/>
        <v>3.211453744493392</v>
      </c>
    </row>
    <row r="33" spans="1:20" ht="13.5">
      <c r="A33" s="1" t="s">
        <v>52</v>
      </c>
      <c r="B33" t="s">
        <v>148</v>
      </c>
      <c r="C33">
        <v>33</v>
      </c>
      <c r="D33" s="3">
        <f t="shared" si="3"/>
        <v>2.602409638554217</v>
      </c>
      <c r="E33">
        <v>1</v>
      </c>
      <c r="F33">
        <v>4</v>
      </c>
      <c r="G33">
        <v>0</v>
      </c>
      <c r="H33">
        <v>4</v>
      </c>
      <c r="I33" s="2">
        <f t="shared" si="4"/>
        <v>0.2</v>
      </c>
      <c r="J33" s="7">
        <v>55.333333333333336</v>
      </c>
      <c r="K33">
        <v>0</v>
      </c>
      <c r="L33">
        <v>40</v>
      </c>
      <c r="M33">
        <v>12</v>
      </c>
      <c r="N33">
        <v>15</v>
      </c>
      <c r="O33">
        <v>1</v>
      </c>
      <c r="P33">
        <v>4</v>
      </c>
      <c r="Q33">
        <v>18</v>
      </c>
      <c r="R33">
        <v>16</v>
      </c>
      <c r="S33" s="3">
        <f t="shared" si="5"/>
        <v>0.9939759036144578</v>
      </c>
      <c r="T33" s="3">
        <f t="shared" si="6"/>
        <v>1.9518072289156627</v>
      </c>
    </row>
    <row r="34" spans="1:20" ht="13.5">
      <c r="A34" s="1" t="s">
        <v>66</v>
      </c>
      <c r="B34" t="s">
        <v>190</v>
      </c>
      <c r="C34">
        <v>36</v>
      </c>
      <c r="D34" s="3">
        <f t="shared" si="3"/>
        <v>3.681818181818182</v>
      </c>
      <c r="E34">
        <v>0</v>
      </c>
      <c r="F34">
        <v>3</v>
      </c>
      <c r="G34">
        <v>4</v>
      </c>
      <c r="H34">
        <v>3</v>
      </c>
      <c r="I34" s="2">
        <f t="shared" si="4"/>
        <v>0</v>
      </c>
      <c r="J34" s="7">
        <v>66</v>
      </c>
      <c r="K34">
        <v>0</v>
      </c>
      <c r="L34">
        <v>57</v>
      </c>
      <c r="M34">
        <v>20</v>
      </c>
      <c r="N34">
        <v>11</v>
      </c>
      <c r="O34">
        <v>3</v>
      </c>
      <c r="P34">
        <v>2</v>
      </c>
      <c r="Q34">
        <v>28</v>
      </c>
      <c r="R34">
        <v>27</v>
      </c>
      <c r="S34" s="3">
        <f t="shared" si="5"/>
        <v>1.0303030303030303</v>
      </c>
      <c r="T34" s="3">
        <f t="shared" si="6"/>
        <v>2.7272727272727275</v>
      </c>
    </row>
    <row r="35" spans="1:20" ht="13.5">
      <c r="A35" s="1" t="s">
        <v>53</v>
      </c>
      <c r="B35" t="s">
        <v>184</v>
      </c>
      <c r="C35">
        <v>48</v>
      </c>
      <c r="D35" s="3">
        <f t="shared" si="3"/>
        <v>3.693396226415094</v>
      </c>
      <c r="E35">
        <v>3</v>
      </c>
      <c r="F35">
        <v>5</v>
      </c>
      <c r="G35">
        <v>2</v>
      </c>
      <c r="H35">
        <v>7</v>
      </c>
      <c r="I35" s="2">
        <f t="shared" si="4"/>
        <v>0.375</v>
      </c>
      <c r="J35" s="7">
        <v>70.66666666666667</v>
      </c>
      <c r="K35">
        <v>0</v>
      </c>
      <c r="L35">
        <v>70</v>
      </c>
      <c r="M35">
        <v>19</v>
      </c>
      <c r="N35">
        <v>10</v>
      </c>
      <c r="O35">
        <v>2</v>
      </c>
      <c r="P35">
        <v>7</v>
      </c>
      <c r="Q35">
        <v>29</v>
      </c>
      <c r="R35">
        <v>29</v>
      </c>
      <c r="S35" s="3">
        <f t="shared" si="5"/>
        <v>1.1320754716981132</v>
      </c>
      <c r="T35" s="3">
        <f t="shared" si="6"/>
        <v>2.419811320754717</v>
      </c>
    </row>
    <row r="36" spans="1:20" ht="13.5">
      <c r="A36" s="1" t="s">
        <v>54</v>
      </c>
      <c r="B36" t="s">
        <v>176</v>
      </c>
      <c r="C36">
        <v>43</v>
      </c>
      <c r="D36" s="3">
        <f t="shared" si="3"/>
        <v>3.8117647058823527</v>
      </c>
      <c r="E36">
        <v>4</v>
      </c>
      <c r="F36">
        <v>4</v>
      </c>
      <c r="G36">
        <v>25</v>
      </c>
      <c r="H36">
        <v>4</v>
      </c>
      <c r="I36" s="2">
        <f t="shared" si="4"/>
        <v>0.5</v>
      </c>
      <c r="J36" s="7">
        <v>56.666666666666664</v>
      </c>
      <c r="K36">
        <v>0</v>
      </c>
      <c r="L36">
        <v>69</v>
      </c>
      <c r="M36">
        <v>44</v>
      </c>
      <c r="N36">
        <v>6</v>
      </c>
      <c r="O36">
        <v>0</v>
      </c>
      <c r="P36">
        <v>7</v>
      </c>
      <c r="Q36">
        <v>25</v>
      </c>
      <c r="R36">
        <v>24</v>
      </c>
      <c r="S36" s="3">
        <f t="shared" si="5"/>
        <v>1.3235294117647058</v>
      </c>
      <c r="T36" s="3">
        <f t="shared" si="6"/>
        <v>6.988235294117647</v>
      </c>
    </row>
    <row r="37" spans="1:20" ht="13.5">
      <c r="A37" s="1" t="s">
        <v>50</v>
      </c>
      <c r="B37" t="s">
        <v>141</v>
      </c>
      <c r="C37">
        <v>11</v>
      </c>
      <c r="D37" s="3">
        <f t="shared" si="3"/>
        <v>2.3580786026200875</v>
      </c>
      <c r="E37">
        <v>5</v>
      </c>
      <c r="F37">
        <v>4</v>
      </c>
      <c r="G37">
        <v>0</v>
      </c>
      <c r="H37">
        <v>0</v>
      </c>
      <c r="I37" s="2">
        <f t="shared" si="4"/>
        <v>0.5555555555555556</v>
      </c>
      <c r="J37" s="7">
        <v>76.33333333333333</v>
      </c>
      <c r="K37">
        <v>1</v>
      </c>
      <c r="L37">
        <v>65</v>
      </c>
      <c r="M37">
        <v>54</v>
      </c>
      <c r="N37">
        <v>34</v>
      </c>
      <c r="O37">
        <v>3</v>
      </c>
      <c r="P37">
        <v>3</v>
      </c>
      <c r="Q37">
        <v>20</v>
      </c>
      <c r="R37">
        <v>20</v>
      </c>
      <c r="S37" s="3">
        <f t="shared" si="5"/>
        <v>1.296943231441048</v>
      </c>
      <c r="T37" s="3">
        <f t="shared" si="6"/>
        <v>6.366812227074236</v>
      </c>
    </row>
    <row r="38" spans="1:20" ht="13.5">
      <c r="A38" s="1" t="s">
        <v>50</v>
      </c>
      <c r="B38" t="s">
        <v>142</v>
      </c>
      <c r="C38">
        <v>4</v>
      </c>
      <c r="D38" s="3">
        <f t="shared" si="3"/>
        <v>6.352941176470588</v>
      </c>
      <c r="E38">
        <v>2</v>
      </c>
      <c r="F38">
        <v>1</v>
      </c>
      <c r="G38">
        <v>0</v>
      </c>
      <c r="H38">
        <v>0</v>
      </c>
      <c r="I38" s="2">
        <f t="shared" si="4"/>
        <v>0.6666666666666666</v>
      </c>
      <c r="J38" s="7">
        <v>5.666666666666667</v>
      </c>
      <c r="K38">
        <v>0</v>
      </c>
      <c r="L38">
        <v>8</v>
      </c>
      <c r="M38">
        <v>4</v>
      </c>
      <c r="N38">
        <v>0</v>
      </c>
      <c r="O38">
        <v>0</v>
      </c>
      <c r="P38">
        <v>2</v>
      </c>
      <c r="Q38">
        <v>4</v>
      </c>
      <c r="R38">
        <v>4</v>
      </c>
      <c r="S38" s="3">
        <f t="shared" si="5"/>
        <v>1.4117647058823528</v>
      </c>
      <c r="T38" s="3">
        <f t="shared" si="6"/>
        <v>6.352941176470588</v>
      </c>
    </row>
    <row r="39" spans="1:20" ht="13.5">
      <c r="A39" s="1" t="s">
        <v>50</v>
      </c>
      <c r="B39" t="s">
        <v>149</v>
      </c>
      <c r="C39">
        <v>4</v>
      </c>
      <c r="D39" s="3">
        <f t="shared" si="3"/>
        <v>2.3478260869565215</v>
      </c>
      <c r="E39">
        <v>0</v>
      </c>
      <c r="F39">
        <v>0</v>
      </c>
      <c r="G39">
        <v>0</v>
      </c>
      <c r="H39">
        <v>2</v>
      </c>
      <c r="I39" s="2">
        <v>0</v>
      </c>
      <c r="J39" s="7">
        <v>7.666666666666667</v>
      </c>
      <c r="K39">
        <v>0</v>
      </c>
      <c r="L39">
        <v>7</v>
      </c>
      <c r="M39">
        <v>0</v>
      </c>
      <c r="N39">
        <v>2</v>
      </c>
      <c r="O39">
        <v>0</v>
      </c>
      <c r="P39">
        <v>0</v>
      </c>
      <c r="Q39">
        <v>2</v>
      </c>
      <c r="R39">
        <v>2</v>
      </c>
      <c r="S39" s="3">
        <f t="shared" si="5"/>
        <v>1.1739130434782608</v>
      </c>
      <c r="T39" s="3">
        <f t="shared" si="6"/>
        <v>0</v>
      </c>
    </row>
    <row r="40" spans="1:20" ht="13.5">
      <c r="A40" s="1" t="s">
        <v>50</v>
      </c>
      <c r="B40" t="s">
        <v>168</v>
      </c>
      <c r="C40" s="14" t="s">
        <v>59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</sheetData>
  <mergeCells count="5">
    <mergeCell ref="C40:T40"/>
    <mergeCell ref="C18:R18"/>
    <mergeCell ref="C19:R19"/>
    <mergeCell ref="C20:R20"/>
    <mergeCell ref="C21:R2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40" sqref="C40:T4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5" width="5.25390625" style="0" bestFit="1" customWidth="1"/>
    <col min="16" max="16" width="5.875" style="0" bestFit="1" customWidth="1"/>
    <col min="17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133</v>
      </c>
      <c r="C2">
        <v>106</v>
      </c>
      <c r="D2" s="2">
        <f aca="true" t="shared" si="0" ref="D2:D20">F2/E2</f>
        <v>0.24568965517241378</v>
      </c>
      <c r="E2">
        <v>464</v>
      </c>
      <c r="F2">
        <v>114</v>
      </c>
      <c r="G2">
        <v>35</v>
      </c>
      <c r="H2">
        <v>62</v>
      </c>
      <c r="I2" s="2">
        <f aca="true" t="shared" si="1" ref="I2:I20">(F2+J2)/(E2+J2+M2)</f>
        <v>0.2708333333333333</v>
      </c>
      <c r="J2">
        <v>16</v>
      </c>
      <c r="K2">
        <v>70</v>
      </c>
      <c r="L2">
        <v>0</v>
      </c>
      <c r="M2">
        <v>0</v>
      </c>
      <c r="N2">
        <v>0</v>
      </c>
      <c r="O2">
        <v>6</v>
      </c>
      <c r="P2" s="2">
        <v>0.306</v>
      </c>
      <c r="Q2" s="2">
        <v>0.515</v>
      </c>
      <c r="R2" s="2">
        <f aca="true" t="shared" si="2" ref="R2:R20">I2+Q2</f>
        <v>0.7858333333333334</v>
      </c>
    </row>
    <row r="3" spans="1:18" ht="13.5">
      <c r="A3">
        <v>2</v>
      </c>
      <c r="B3" t="s">
        <v>191</v>
      </c>
      <c r="C3">
        <v>144</v>
      </c>
      <c r="D3" s="2">
        <f t="shared" si="0"/>
        <v>0.2618510158013544</v>
      </c>
      <c r="E3">
        <v>443</v>
      </c>
      <c r="F3">
        <v>116</v>
      </c>
      <c r="G3">
        <v>0</v>
      </c>
      <c r="H3">
        <v>17</v>
      </c>
      <c r="I3" s="2">
        <f t="shared" si="1"/>
        <v>0.3312883435582822</v>
      </c>
      <c r="J3">
        <v>46</v>
      </c>
      <c r="K3">
        <v>58</v>
      </c>
      <c r="L3">
        <v>11</v>
      </c>
      <c r="M3">
        <v>0</v>
      </c>
      <c r="N3">
        <v>9</v>
      </c>
      <c r="O3">
        <v>3</v>
      </c>
      <c r="P3" s="2">
        <v>0.224</v>
      </c>
      <c r="Q3" s="2">
        <v>0.354</v>
      </c>
      <c r="R3" s="2">
        <f t="shared" si="2"/>
        <v>0.6852883435582822</v>
      </c>
    </row>
    <row r="4" spans="1:18" ht="13.5">
      <c r="A4">
        <v>3</v>
      </c>
      <c r="B4" t="s">
        <v>155</v>
      </c>
      <c r="C4">
        <v>143</v>
      </c>
      <c r="D4" s="2">
        <f t="shared" si="0"/>
        <v>0.27886323268206037</v>
      </c>
      <c r="E4">
        <v>563</v>
      </c>
      <c r="F4">
        <v>157</v>
      </c>
      <c r="G4">
        <v>22</v>
      </c>
      <c r="H4">
        <v>86</v>
      </c>
      <c r="I4" s="2">
        <f t="shared" si="1"/>
        <v>0.3419354838709677</v>
      </c>
      <c r="J4">
        <v>55</v>
      </c>
      <c r="K4">
        <v>30</v>
      </c>
      <c r="L4">
        <v>0</v>
      </c>
      <c r="M4">
        <v>2</v>
      </c>
      <c r="N4">
        <v>0</v>
      </c>
      <c r="O4">
        <v>0</v>
      </c>
      <c r="P4" s="2">
        <v>0.376</v>
      </c>
      <c r="Q4" s="2">
        <v>0.49</v>
      </c>
      <c r="R4" s="2">
        <f t="shared" si="2"/>
        <v>0.8319354838709677</v>
      </c>
    </row>
    <row r="5" spans="1:18" ht="13.5">
      <c r="A5">
        <v>4</v>
      </c>
      <c r="B5" t="s">
        <v>156</v>
      </c>
      <c r="C5">
        <v>140</v>
      </c>
      <c r="D5" s="2">
        <f t="shared" si="0"/>
        <v>0.28324697754749567</v>
      </c>
      <c r="E5">
        <v>579</v>
      </c>
      <c r="F5">
        <v>164</v>
      </c>
      <c r="G5">
        <v>39</v>
      </c>
      <c r="H5">
        <v>104</v>
      </c>
      <c r="I5" s="2">
        <f t="shared" si="1"/>
        <v>0.2922297297297297</v>
      </c>
      <c r="J5">
        <v>9</v>
      </c>
      <c r="K5">
        <v>70</v>
      </c>
      <c r="L5">
        <v>0</v>
      </c>
      <c r="M5">
        <v>4</v>
      </c>
      <c r="N5">
        <v>4</v>
      </c>
      <c r="O5">
        <v>7</v>
      </c>
      <c r="P5" s="2">
        <v>0.287</v>
      </c>
      <c r="Q5" s="2">
        <v>0.554</v>
      </c>
      <c r="R5" s="2">
        <f t="shared" si="2"/>
        <v>0.8462297297297298</v>
      </c>
    </row>
    <row r="6" spans="1:18" ht="13.5">
      <c r="A6">
        <v>5</v>
      </c>
      <c r="B6" t="s">
        <v>134</v>
      </c>
      <c r="C6">
        <v>141</v>
      </c>
      <c r="D6" s="2">
        <f t="shared" si="0"/>
        <v>0.21505376344086022</v>
      </c>
      <c r="E6">
        <v>558</v>
      </c>
      <c r="F6">
        <v>120</v>
      </c>
      <c r="G6">
        <v>33</v>
      </c>
      <c r="H6">
        <v>81</v>
      </c>
      <c r="I6" s="2">
        <f t="shared" si="1"/>
        <v>0.23834196891191708</v>
      </c>
      <c r="J6">
        <v>18</v>
      </c>
      <c r="K6">
        <v>91</v>
      </c>
      <c r="L6">
        <v>0</v>
      </c>
      <c r="M6">
        <v>3</v>
      </c>
      <c r="N6">
        <v>0</v>
      </c>
      <c r="O6">
        <v>13</v>
      </c>
      <c r="P6" s="2">
        <v>0.22</v>
      </c>
      <c r="Q6" s="2">
        <v>0.432</v>
      </c>
      <c r="R6" s="2">
        <f t="shared" si="2"/>
        <v>0.6703419689119171</v>
      </c>
    </row>
    <row r="7" spans="1:18" ht="13.5">
      <c r="A7">
        <v>6</v>
      </c>
      <c r="B7" t="s">
        <v>171</v>
      </c>
      <c r="C7">
        <v>140</v>
      </c>
      <c r="D7" s="2">
        <f t="shared" si="0"/>
        <v>0.2709551656920078</v>
      </c>
      <c r="E7">
        <v>513</v>
      </c>
      <c r="F7">
        <v>139</v>
      </c>
      <c r="G7">
        <v>12</v>
      </c>
      <c r="H7">
        <v>47</v>
      </c>
      <c r="I7" s="2">
        <f t="shared" si="1"/>
        <v>0.3255395683453237</v>
      </c>
      <c r="J7">
        <v>42</v>
      </c>
      <c r="K7">
        <v>87</v>
      </c>
      <c r="L7">
        <v>6</v>
      </c>
      <c r="M7">
        <v>1</v>
      </c>
      <c r="N7">
        <v>0</v>
      </c>
      <c r="O7">
        <v>14</v>
      </c>
      <c r="P7" s="2">
        <v>0.367</v>
      </c>
      <c r="Q7" s="2">
        <v>0.378</v>
      </c>
      <c r="R7" s="2">
        <f t="shared" si="2"/>
        <v>0.7035395683453237</v>
      </c>
    </row>
    <row r="8" spans="1:18" ht="13.5">
      <c r="A8">
        <v>7</v>
      </c>
      <c r="B8" t="s">
        <v>120</v>
      </c>
      <c r="C8">
        <v>144</v>
      </c>
      <c r="D8" s="2">
        <f t="shared" si="0"/>
        <v>0.2471590909090909</v>
      </c>
      <c r="E8">
        <v>352</v>
      </c>
      <c r="F8">
        <v>87</v>
      </c>
      <c r="G8">
        <v>2</v>
      </c>
      <c r="H8">
        <v>18</v>
      </c>
      <c r="I8" s="2">
        <f t="shared" si="1"/>
        <v>0.2914438502673797</v>
      </c>
      <c r="J8">
        <v>22</v>
      </c>
      <c r="K8">
        <v>43</v>
      </c>
      <c r="L8">
        <v>9</v>
      </c>
      <c r="M8">
        <v>0</v>
      </c>
      <c r="N8">
        <v>18</v>
      </c>
      <c r="O8">
        <v>1</v>
      </c>
      <c r="P8" s="2">
        <v>0.29</v>
      </c>
      <c r="Q8" s="2">
        <v>0.335</v>
      </c>
      <c r="R8" s="2">
        <f t="shared" si="2"/>
        <v>0.6264438502673797</v>
      </c>
    </row>
    <row r="9" spans="1:18" ht="13.5">
      <c r="A9">
        <v>8</v>
      </c>
      <c r="B9" t="s">
        <v>130</v>
      </c>
      <c r="C9">
        <v>142</v>
      </c>
      <c r="D9" s="2">
        <f t="shared" si="0"/>
        <v>0.18658892128279883</v>
      </c>
      <c r="E9">
        <v>343</v>
      </c>
      <c r="F9">
        <v>64</v>
      </c>
      <c r="G9">
        <v>0</v>
      </c>
      <c r="H9">
        <v>21</v>
      </c>
      <c r="I9" s="2">
        <f t="shared" si="1"/>
        <v>0.2184873949579832</v>
      </c>
      <c r="J9">
        <v>14</v>
      </c>
      <c r="K9">
        <v>43</v>
      </c>
      <c r="L9">
        <v>6</v>
      </c>
      <c r="M9">
        <v>0</v>
      </c>
      <c r="N9">
        <v>9</v>
      </c>
      <c r="O9">
        <v>9</v>
      </c>
      <c r="P9" s="2">
        <v>0.195</v>
      </c>
      <c r="Q9" s="2">
        <v>0.224</v>
      </c>
      <c r="R9" s="2">
        <f t="shared" si="2"/>
        <v>0.44248739495798317</v>
      </c>
    </row>
    <row r="10" spans="1:18" ht="13.5">
      <c r="A10" s="1" t="s">
        <v>1</v>
      </c>
      <c r="B10" t="s">
        <v>131</v>
      </c>
      <c r="C10">
        <v>134</v>
      </c>
      <c r="D10" s="2">
        <f t="shared" si="0"/>
        <v>0.2074688796680498</v>
      </c>
      <c r="E10">
        <v>241</v>
      </c>
      <c r="F10">
        <v>50</v>
      </c>
      <c r="G10">
        <v>6</v>
      </c>
      <c r="H10">
        <v>25</v>
      </c>
      <c r="I10" s="2">
        <f t="shared" si="1"/>
        <v>0.2625482625482625</v>
      </c>
      <c r="J10">
        <v>18</v>
      </c>
      <c r="K10">
        <v>32</v>
      </c>
      <c r="L10">
        <v>3</v>
      </c>
      <c r="M10">
        <v>0</v>
      </c>
      <c r="N10">
        <v>5</v>
      </c>
      <c r="O10">
        <v>3</v>
      </c>
      <c r="P10" s="2">
        <v>0.326</v>
      </c>
      <c r="Q10" s="2">
        <v>0.324</v>
      </c>
      <c r="R10" s="2">
        <f t="shared" si="2"/>
        <v>0.5865482625482625</v>
      </c>
    </row>
    <row r="11" spans="1:18" ht="13.5">
      <c r="A11" s="1" t="s">
        <v>1</v>
      </c>
      <c r="B11" t="s">
        <v>157</v>
      </c>
      <c r="C11">
        <v>26</v>
      </c>
      <c r="D11" s="2">
        <f t="shared" si="0"/>
        <v>0.09523809523809523</v>
      </c>
      <c r="E11">
        <v>21</v>
      </c>
      <c r="F11">
        <v>2</v>
      </c>
      <c r="G11">
        <v>0</v>
      </c>
      <c r="H11">
        <v>1</v>
      </c>
      <c r="I11" s="2">
        <f t="shared" si="1"/>
        <v>0.09523809523809523</v>
      </c>
      <c r="J11">
        <v>0</v>
      </c>
      <c r="K11">
        <v>9</v>
      </c>
      <c r="L11">
        <v>0</v>
      </c>
      <c r="M11">
        <v>0</v>
      </c>
      <c r="N11">
        <v>0</v>
      </c>
      <c r="O11">
        <v>0</v>
      </c>
      <c r="P11" s="2">
        <v>0.2</v>
      </c>
      <c r="Q11" s="2">
        <v>0.095</v>
      </c>
      <c r="R11" s="2">
        <f t="shared" si="2"/>
        <v>0.19023809523809523</v>
      </c>
    </row>
    <row r="12" spans="1:18" ht="13.5">
      <c r="A12" s="1" t="s">
        <v>1</v>
      </c>
      <c r="B12" t="s">
        <v>158</v>
      </c>
      <c r="C12">
        <v>75</v>
      </c>
      <c r="D12" s="2">
        <f t="shared" si="0"/>
        <v>0.2653061224489796</v>
      </c>
      <c r="E12">
        <v>49</v>
      </c>
      <c r="F12">
        <v>13</v>
      </c>
      <c r="G12">
        <v>0</v>
      </c>
      <c r="H12">
        <v>5</v>
      </c>
      <c r="I12" s="2">
        <f t="shared" si="1"/>
        <v>0.32075471698113206</v>
      </c>
      <c r="J12">
        <v>4</v>
      </c>
      <c r="K12">
        <v>4</v>
      </c>
      <c r="L12">
        <v>2</v>
      </c>
      <c r="M12">
        <v>0</v>
      </c>
      <c r="N12">
        <v>2</v>
      </c>
      <c r="O12">
        <v>4</v>
      </c>
      <c r="P12" s="2">
        <v>0.125</v>
      </c>
      <c r="Q12" s="2">
        <v>0.429</v>
      </c>
      <c r="R12" s="2">
        <f t="shared" si="2"/>
        <v>0.749754716981132</v>
      </c>
    </row>
    <row r="13" spans="1:18" ht="13.5">
      <c r="A13" s="1" t="s">
        <v>1</v>
      </c>
      <c r="B13" t="s">
        <v>170</v>
      </c>
      <c r="C13">
        <v>107</v>
      </c>
      <c r="D13" s="2">
        <f t="shared" si="0"/>
        <v>0.2571428571428571</v>
      </c>
      <c r="E13">
        <v>105</v>
      </c>
      <c r="F13">
        <v>27</v>
      </c>
      <c r="G13">
        <v>6</v>
      </c>
      <c r="H13">
        <v>21</v>
      </c>
      <c r="I13" s="2">
        <f t="shared" si="1"/>
        <v>0.2972972972972973</v>
      </c>
      <c r="J13">
        <v>6</v>
      </c>
      <c r="K13">
        <v>15</v>
      </c>
      <c r="L13">
        <v>0</v>
      </c>
      <c r="M13">
        <v>0</v>
      </c>
      <c r="N13">
        <v>0</v>
      </c>
      <c r="O13">
        <v>0</v>
      </c>
      <c r="P13" s="2">
        <v>0.435</v>
      </c>
      <c r="Q13" s="2">
        <v>0.448</v>
      </c>
      <c r="R13" s="2">
        <f t="shared" si="2"/>
        <v>0.7452972972972973</v>
      </c>
    </row>
    <row r="14" spans="1:18" ht="13.5">
      <c r="A14" s="1" t="s">
        <v>1</v>
      </c>
      <c r="B14" t="s">
        <v>169</v>
      </c>
      <c r="C14">
        <v>106</v>
      </c>
      <c r="D14" s="2">
        <f t="shared" si="0"/>
        <v>0.24836601307189543</v>
      </c>
      <c r="E14">
        <v>153</v>
      </c>
      <c r="F14">
        <v>38</v>
      </c>
      <c r="G14">
        <v>1</v>
      </c>
      <c r="H14">
        <v>10</v>
      </c>
      <c r="I14" s="2">
        <f t="shared" si="1"/>
        <v>0.267515923566879</v>
      </c>
      <c r="J14">
        <v>4</v>
      </c>
      <c r="K14">
        <v>14</v>
      </c>
      <c r="L14">
        <v>0</v>
      </c>
      <c r="M14">
        <v>0</v>
      </c>
      <c r="N14">
        <v>1</v>
      </c>
      <c r="O14">
        <v>1</v>
      </c>
      <c r="P14" s="2">
        <v>0.162</v>
      </c>
      <c r="Q14" s="2">
        <v>0.353</v>
      </c>
      <c r="R14" s="2">
        <f t="shared" si="2"/>
        <v>0.6205159235668789</v>
      </c>
    </row>
    <row r="15" spans="1:18" ht="13.5">
      <c r="A15" s="1" t="s">
        <v>1</v>
      </c>
      <c r="B15" t="s">
        <v>159</v>
      </c>
      <c r="C15">
        <v>37</v>
      </c>
      <c r="D15" s="2">
        <f t="shared" si="0"/>
        <v>0.45454545454545453</v>
      </c>
      <c r="E15">
        <v>11</v>
      </c>
      <c r="F15">
        <v>5</v>
      </c>
      <c r="G15">
        <v>0</v>
      </c>
      <c r="H15">
        <v>0</v>
      </c>
      <c r="I15" s="2">
        <f t="shared" si="1"/>
        <v>0.5</v>
      </c>
      <c r="J15">
        <v>1</v>
      </c>
      <c r="K15">
        <v>1</v>
      </c>
      <c r="L15">
        <v>0</v>
      </c>
      <c r="M15">
        <v>0</v>
      </c>
      <c r="N15">
        <v>0</v>
      </c>
      <c r="O15">
        <v>1</v>
      </c>
      <c r="P15" s="2">
        <v>0.333</v>
      </c>
      <c r="Q15" s="2">
        <v>0.727</v>
      </c>
      <c r="R15" s="2">
        <f t="shared" si="2"/>
        <v>1.2269999999999999</v>
      </c>
    </row>
    <row r="16" spans="1:18" ht="13.5">
      <c r="A16" s="1" t="s">
        <v>1</v>
      </c>
      <c r="B16" t="s">
        <v>137</v>
      </c>
      <c r="C16">
        <v>51</v>
      </c>
      <c r="D16" s="2">
        <f t="shared" si="0"/>
        <v>0.16666666666666666</v>
      </c>
      <c r="E16">
        <v>18</v>
      </c>
      <c r="F16">
        <v>3</v>
      </c>
      <c r="G16">
        <v>0</v>
      </c>
      <c r="H16">
        <v>1</v>
      </c>
      <c r="I16" s="2">
        <f t="shared" si="1"/>
        <v>0.16666666666666666</v>
      </c>
      <c r="J16">
        <v>0</v>
      </c>
      <c r="K16">
        <v>0</v>
      </c>
      <c r="L16">
        <v>2</v>
      </c>
      <c r="M16">
        <v>0</v>
      </c>
      <c r="N16">
        <v>0</v>
      </c>
      <c r="O16">
        <v>1</v>
      </c>
      <c r="P16" s="2">
        <v>1</v>
      </c>
      <c r="Q16" s="2">
        <v>0.167</v>
      </c>
      <c r="R16" s="2">
        <f t="shared" si="2"/>
        <v>0.33366666666666667</v>
      </c>
    </row>
    <row r="17" spans="1:18" ht="13.5">
      <c r="A17" s="1" t="s">
        <v>1</v>
      </c>
      <c r="B17" t="s">
        <v>180</v>
      </c>
      <c r="C17">
        <v>58</v>
      </c>
      <c r="D17" s="2">
        <f t="shared" si="0"/>
        <v>0.28846153846153844</v>
      </c>
      <c r="E17">
        <v>52</v>
      </c>
      <c r="F17">
        <v>15</v>
      </c>
      <c r="G17">
        <v>0</v>
      </c>
      <c r="H17">
        <v>5</v>
      </c>
      <c r="I17" s="2">
        <f t="shared" si="1"/>
        <v>0.3620689655172414</v>
      </c>
      <c r="J17">
        <v>6</v>
      </c>
      <c r="K17">
        <v>7</v>
      </c>
      <c r="L17">
        <v>2</v>
      </c>
      <c r="M17">
        <v>0</v>
      </c>
      <c r="N17">
        <v>0</v>
      </c>
      <c r="O17">
        <v>0</v>
      </c>
      <c r="P17" s="2">
        <v>0.357</v>
      </c>
      <c r="Q17" s="2">
        <v>0.327</v>
      </c>
      <c r="R17" s="2">
        <f t="shared" si="2"/>
        <v>0.6890689655172414</v>
      </c>
    </row>
    <row r="18" spans="1:18" ht="13.5">
      <c r="A18" s="1" t="s">
        <v>50</v>
      </c>
      <c r="B18" t="s">
        <v>124</v>
      </c>
      <c r="C18">
        <v>32</v>
      </c>
      <c r="D18" s="2">
        <f t="shared" si="0"/>
        <v>0.22807017543859648</v>
      </c>
      <c r="E18">
        <v>57</v>
      </c>
      <c r="F18">
        <v>13</v>
      </c>
      <c r="G18">
        <v>0</v>
      </c>
      <c r="H18">
        <v>2</v>
      </c>
      <c r="I18" s="2">
        <f t="shared" si="1"/>
        <v>0.2903225806451613</v>
      </c>
      <c r="J18">
        <v>5</v>
      </c>
      <c r="K18">
        <v>4</v>
      </c>
      <c r="L18">
        <v>0</v>
      </c>
      <c r="M18">
        <v>0</v>
      </c>
      <c r="N18">
        <v>3</v>
      </c>
      <c r="O18">
        <v>1</v>
      </c>
      <c r="P18" s="2">
        <v>0.125</v>
      </c>
      <c r="Q18" s="2">
        <v>0.298</v>
      </c>
      <c r="R18" s="2">
        <f t="shared" si="2"/>
        <v>0.5883225806451613</v>
      </c>
    </row>
    <row r="19" spans="1:18" ht="13.5">
      <c r="A19" s="1" t="s">
        <v>50</v>
      </c>
      <c r="B19" t="s">
        <v>160</v>
      </c>
      <c r="C19" s="14" t="s">
        <v>58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3.5">
      <c r="A20" s="1" t="s">
        <v>50</v>
      </c>
      <c r="B20" t="s">
        <v>136</v>
      </c>
      <c r="C20">
        <v>18</v>
      </c>
      <c r="D20" s="2">
        <f t="shared" si="0"/>
        <v>0.5</v>
      </c>
      <c r="E20">
        <v>6</v>
      </c>
      <c r="F20">
        <v>3</v>
      </c>
      <c r="G20">
        <v>0</v>
      </c>
      <c r="H20">
        <v>1</v>
      </c>
      <c r="I20" s="2">
        <f t="shared" si="1"/>
        <v>0.5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 s="2">
        <v>0.5</v>
      </c>
      <c r="Q20" s="2">
        <v>0.5</v>
      </c>
      <c r="R20" s="2">
        <f t="shared" si="2"/>
        <v>1</v>
      </c>
    </row>
    <row r="21" spans="1:18" ht="13.5">
      <c r="A21" s="1" t="s">
        <v>50</v>
      </c>
      <c r="B21" t="s">
        <v>132</v>
      </c>
      <c r="C21" s="14" t="s">
        <v>58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3.5">
      <c r="A22" s="1"/>
      <c r="D22" s="2"/>
      <c r="I22" s="2"/>
      <c r="P22" s="2"/>
      <c r="Q22" s="2"/>
      <c r="R22" s="2"/>
    </row>
    <row r="23" spans="1:18" ht="13.5">
      <c r="A23" s="1"/>
      <c r="D23" s="2"/>
      <c r="I23" s="2"/>
      <c r="P23" s="2"/>
      <c r="Q23" s="2"/>
      <c r="R23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48</v>
      </c>
      <c r="T24" t="s">
        <v>49</v>
      </c>
    </row>
    <row r="25" spans="1:20" ht="13.5">
      <c r="A25" s="1" t="s">
        <v>51</v>
      </c>
      <c r="B25" t="s">
        <v>176</v>
      </c>
      <c r="C25">
        <v>27</v>
      </c>
      <c r="D25" s="3">
        <f aca="true" t="shared" si="3" ref="D25:D39">R25/J25*9</f>
        <v>3.4210526315789473</v>
      </c>
      <c r="E25">
        <v>12</v>
      </c>
      <c r="F25">
        <v>10</v>
      </c>
      <c r="G25">
        <v>0</v>
      </c>
      <c r="H25">
        <v>0</v>
      </c>
      <c r="I25" s="2">
        <f aca="true" t="shared" si="4" ref="I25:I39">E25/(E25+F25)</f>
        <v>0.5454545454545454</v>
      </c>
      <c r="J25" s="7">
        <v>171</v>
      </c>
      <c r="K25">
        <v>2</v>
      </c>
      <c r="L25">
        <v>161</v>
      </c>
      <c r="M25">
        <v>118</v>
      </c>
      <c r="N25">
        <v>32</v>
      </c>
      <c r="O25">
        <v>3</v>
      </c>
      <c r="P25">
        <v>16</v>
      </c>
      <c r="Q25">
        <v>65</v>
      </c>
      <c r="R25">
        <v>65</v>
      </c>
      <c r="S25" s="3">
        <f aca="true" t="shared" si="5" ref="S25:S39">(L25+N25)/J25</f>
        <v>1.128654970760234</v>
      </c>
      <c r="T25" s="3">
        <f aca="true" t="shared" si="6" ref="T25:T39">M25/J25*9</f>
        <v>6.2105263157894735</v>
      </c>
    </row>
    <row r="26" spans="1:20" ht="13.5">
      <c r="A26" s="1" t="s">
        <v>51</v>
      </c>
      <c r="B26" t="s">
        <v>144</v>
      </c>
      <c r="C26">
        <v>28</v>
      </c>
      <c r="D26" s="3">
        <f t="shared" si="3"/>
        <v>5.055066079295154</v>
      </c>
      <c r="E26">
        <v>6</v>
      </c>
      <c r="F26">
        <v>13</v>
      </c>
      <c r="G26">
        <v>0</v>
      </c>
      <c r="H26">
        <v>0</v>
      </c>
      <c r="I26" s="2">
        <f t="shared" si="4"/>
        <v>0.3157894736842105</v>
      </c>
      <c r="J26" s="7">
        <v>151.33333333333334</v>
      </c>
      <c r="K26">
        <v>0</v>
      </c>
      <c r="L26">
        <v>165</v>
      </c>
      <c r="M26">
        <v>54</v>
      </c>
      <c r="N26">
        <v>32</v>
      </c>
      <c r="O26">
        <v>6</v>
      </c>
      <c r="P26">
        <v>12</v>
      </c>
      <c r="Q26">
        <v>88</v>
      </c>
      <c r="R26">
        <v>85</v>
      </c>
      <c r="S26" s="3">
        <f t="shared" si="5"/>
        <v>1.301762114537445</v>
      </c>
      <c r="T26" s="3">
        <f t="shared" si="6"/>
        <v>3.211453744493392</v>
      </c>
    </row>
    <row r="27" spans="1:20" ht="13.5">
      <c r="A27" s="1" t="s">
        <v>51</v>
      </c>
      <c r="B27" t="s">
        <v>139</v>
      </c>
      <c r="C27">
        <v>1</v>
      </c>
      <c r="D27" s="3">
        <f t="shared" si="3"/>
        <v>3.8571428571428568</v>
      </c>
      <c r="E27">
        <v>1</v>
      </c>
      <c r="F27">
        <v>0</v>
      </c>
      <c r="G27">
        <v>0</v>
      </c>
      <c r="H27">
        <v>0</v>
      </c>
      <c r="I27" s="2">
        <f t="shared" si="4"/>
        <v>1</v>
      </c>
      <c r="J27" s="7">
        <v>7</v>
      </c>
      <c r="K27">
        <v>0</v>
      </c>
      <c r="L27">
        <v>7</v>
      </c>
      <c r="M27">
        <v>1</v>
      </c>
      <c r="N27">
        <v>4</v>
      </c>
      <c r="O27">
        <v>1</v>
      </c>
      <c r="P27">
        <v>1</v>
      </c>
      <c r="Q27">
        <v>3</v>
      </c>
      <c r="R27">
        <v>3</v>
      </c>
      <c r="S27" s="3">
        <f t="shared" si="5"/>
        <v>1.5714285714285714</v>
      </c>
      <c r="T27" s="3">
        <f t="shared" si="6"/>
        <v>1.2857142857142856</v>
      </c>
    </row>
    <row r="28" spans="1:20" ht="13.5">
      <c r="A28" s="1" t="s">
        <v>51</v>
      </c>
      <c r="B28" t="s">
        <v>140</v>
      </c>
      <c r="C28">
        <v>27</v>
      </c>
      <c r="D28" s="3">
        <f t="shared" si="3"/>
        <v>3.679245283018868</v>
      </c>
      <c r="E28">
        <v>8</v>
      </c>
      <c r="F28">
        <v>7</v>
      </c>
      <c r="G28">
        <v>0</v>
      </c>
      <c r="H28">
        <v>0</v>
      </c>
      <c r="I28" s="2">
        <f t="shared" si="4"/>
        <v>0.5333333333333333</v>
      </c>
      <c r="J28" s="7">
        <v>159</v>
      </c>
      <c r="K28">
        <v>2</v>
      </c>
      <c r="L28">
        <v>147</v>
      </c>
      <c r="M28">
        <v>113</v>
      </c>
      <c r="N28">
        <v>57</v>
      </c>
      <c r="O28">
        <v>2</v>
      </c>
      <c r="P28">
        <v>21</v>
      </c>
      <c r="Q28">
        <v>68</v>
      </c>
      <c r="R28">
        <v>65</v>
      </c>
      <c r="S28" s="3">
        <f t="shared" si="5"/>
        <v>1.2830188679245282</v>
      </c>
      <c r="T28" s="3">
        <f t="shared" si="6"/>
        <v>6.396226415094339</v>
      </c>
    </row>
    <row r="29" spans="1:20" ht="13.5">
      <c r="A29" s="1" t="s">
        <v>51</v>
      </c>
      <c r="B29" t="s">
        <v>166</v>
      </c>
      <c r="C29">
        <v>20</v>
      </c>
      <c r="D29" s="3">
        <f t="shared" si="3"/>
        <v>5.810126582278481</v>
      </c>
      <c r="E29">
        <v>4</v>
      </c>
      <c r="F29">
        <v>8</v>
      </c>
      <c r="G29">
        <v>0</v>
      </c>
      <c r="H29">
        <v>0</v>
      </c>
      <c r="I29" s="2">
        <f t="shared" si="4"/>
        <v>0.3333333333333333</v>
      </c>
      <c r="J29" s="7">
        <v>105.33333333333333</v>
      </c>
      <c r="K29">
        <v>0</v>
      </c>
      <c r="L29">
        <v>124</v>
      </c>
      <c r="M29">
        <v>26</v>
      </c>
      <c r="N29">
        <v>24</v>
      </c>
      <c r="O29">
        <v>7</v>
      </c>
      <c r="P29">
        <v>19</v>
      </c>
      <c r="Q29">
        <v>70</v>
      </c>
      <c r="R29">
        <v>68</v>
      </c>
      <c r="S29" s="3">
        <f t="shared" si="5"/>
        <v>1.4050632911392407</v>
      </c>
      <c r="T29" s="3">
        <f t="shared" si="6"/>
        <v>2.2215189873417724</v>
      </c>
    </row>
    <row r="30" spans="1:20" ht="13.5">
      <c r="A30" s="1" t="s">
        <v>52</v>
      </c>
      <c r="B30" t="s">
        <v>153</v>
      </c>
      <c r="C30">
        <v>34</v>
      </c>
      <c r="D30" s="3">
        <f t="shared" si="3"/>
        <v>2.8928571428571432</v>
      </c>
      <c r="E30">
        <v>5</v>
      </c>
      <c r="F30">
        <v>3</v>
      </c>
      <c r="G30">
        <v>1</v>
      </c>
      <c r="H30">
        <v>4</v>
      </c>
      <c r="I30" s="2">
        <f t="shared" si="4"/>
        <v>0.625</v>
      </c>
      <c r="J30" s="7">
        <v>56</v>
      </c>
      <c r="K30">
        <v>0</v>
      </c>
      <c r="L30">
        <v>56</v>
      </c>
      <c r="M30">
        <v>35</v>
      </c>
      <c r="N30">
        <v>8</v>
      </c>
      <c r="O30">
        <v>0</v>
      </c>
      <c r="P30">
        <v>2</v>
      </c>
      <c r="Q30">
        <v>18</v>
      </c>
      <c r="R30">
        <v>18</v>
      </c>
      <c r="S30" s="3">
        <f t="shared" si="5"/>
        <v>1.1428571428571428</v>
      </c>
      <c r="T30" s="3">
        <f t="shared" si="6"/>
        <v>5.625</v>
      </c>
    </row>
    <row r="31" spans="1:20" ht="13.5">
      <c r="A31" s="1" t="s">
        <v>52</v>
      </c>
      <c r="B31" t="s">
        <v>145</v>
      </c>
      <c r="C31">
        <v>51</v>
      </c>
      <c r="D31" s="3">
        <f t="shared" si="3"/>
        <v>4.5</v>
      </c>
      <c r="E31">
        <v>2</v>
      </c>
      <c r="F31">
        <v>6</v>
      </c>
      <c r="G31">
        <v>2</v>
      </c>
      <c r="H31">
        <v>8</v>
      </c>
      <c r="I31" s="2">
        <f t="shared" si="4"/>
        <v>0.25</v>
      </c>
      <c r="J31" s="7">
        <v>72</v>
      </c>
      <c r="K31">
        <v>0</v>
      </c>
      <c r="L31">
        <v>89</v>
      </c>
      <c r="M31">
        <v>26</v>
      </c>
      <c r="N31">
        <v>16</v>
      </c>
      <c r="O31">
        <v>0</v>
      </c>
      <c r="P31">
        <v>7</v>
      </c>
      <c r="Q31">
        <v>37</v>
      </c>
      <c r="R31">
        <v>36</v>
      </c>
      <c r="S31" s="3">
        <f t="shared" si="5"/>
        <v>1.4583333333333333</v>
      </c>
      <c r="T31" s="3">
        <f t="shared" si="6"/>
        <v>3.25</v>
      </c>
    </row>
    <row r="32" spans="1:20" ht="13.5">
      <c r="A32" s="1" t="s">
        <v>52</v>
      </c>
      <c r="B32" t="s">
        <v>147</v>
      </c>
      <c r="C32">
        <v>16</v>
      </c>
      <c r="D32" s="3">
        <f t="shared" si="3"/>
        <v>3.9438202247191008</v>
      </c>
      <c r="E32">
        <v>4</v>
      </c>
      <c r="F32">
        <v>0</v>
      </c>
      <c r="G32">
        <v>0</v>
      </c>
      <c r="H32">
        <v>0</v>
      </c>
      <c r="I32" s="2">
        <f t="shared" si="4"/>
        <v>1</v>
      </c>
      <c r="J32" s="7">
        <v>29.666666666666668</v>
      </c>
      <c r="K32">
        <v>0</v>
      </c>
      <c r="L32">
        <v>28</v>
      </c>
      <c r="M32">
        <v>4</v>
      </c>
      <c r="N32">
        <v>7</v>
      </c>
      <c r="O32">
        <v>0</v>
      </c>
      <c r="P32">
        <v>4</v>
      </c>
      <c r="Q32">
        <v>14</v>
      </c>
      <c r="R32">
        <v>13</v>
      </c>
      <c r="S32" s="3">
        <f t="shared" si="5"/>
        <v>1.1797752808988764</v>
      </c>
      <c r="T32" s="3">
        <f t="shared" si="6"/>
        <v>1.2134831460674156</v>
      </c>
    </row>
    <row r="33" spans="1:20" ht="13.5">
      <c r="A33" s="1" t="s">
        <v>52</v>
      </c>
      <c r="B33" t="s">
        <v>167</v>
      </c>
      <c r="C33">
        <v>28</v>
      </c>
      <c r="D33" s="3">
        <f t="shared" si="3"/>
        <v>3.692307692307692</v>
      </c>
      <c r="E33">
        <v>1</v>
      </c>
      <c r="F33">
        <v>3</v>
      </c>
      <c r="G33">
        <v>1</v>
      </c>
      <c r="H33">
        <v>3</v>
      </c>
      <c r="I33" s="2">
        <f t="shared" si="4"/>
        <v>0.25</v>
      </c>
      <c r="J33" s="7">
        <v>39</v>
      </c>
      <c r="K33">
        <v>0</v>
      </c>
      <c r="L33">
        <v>44</v>
      </c>
      <c r="M33">
        <v>9</v>
      </c>
      <c r="N33">
        <v>4</v>
      </c>
      <c r="O33">
        <v>1</v>
      </c>
      <c r="P33">
        <v>8</v>
      </c>
      <c r="Q33">
        <v>16</v>
      </c>
      <c r="R33">
        <v>16</v>
      </c>
      <c r="S33" s="3">
        <f t="shared" si="5"/>
        <v>1.2307692307692308</v>
      </c>
      <c r="T33" s="3">
        <f t="shared" si="6"/>
        <v>2.076923076923077</v>
      </c>
    </row>
    <row r="34" spans="1:20" ht="13.5">
      <c r="A34" s="1" t="s">
        <v>60</v>
      </c>
      <c r="B34" t="s">
        <v>152</v>
      </c>
      <c r="C34">
        <v>41</v>
      </c>
      <c r="D34" s="3">
        <f t="shared" si="3"/>
        <v>5.045454545454545</v>
      </c>
      <c r="E34">
        <v>2</v>
      </c>
      <c r="F34">
        <v>6</v>
      </c>
      <c r="G34">
        <v>1</v>
      </c>
      <c r="H34">
        <v>3</v>
      </c>
      <c r="I34" s="2">
        <f t="shared" si="4"/>
        <v>0.25</v>
      </c>
      <c r="J34" s="7">
        <v>66</v>
      </c>
      <c r="K34">
        <v>0</v>
      </c>
      <c r="L34">
        <v>73</v>
      </c>
      <c r="M34">
        <v>23</v>
      </c>
      <c r="N34">
        <v>11</v>
      </c>
      <c r="O34">
        <v>4</v>
      </c>
      <c r="P34">
        <v>13</v>
      </c>
      <c r="Q34">
        <v>38</v>
      </c>
      <c r="R34">
        <v>37</v>
      </c>
      <c r="S34" s="3">
        <f t="shared" si="5"/>
        <v>1.2727272727272727</v>
      </c>
      <c r="T34" s="3">
        <f t="shared" si="6"/>
        <v>3.1363636363636367</v>
      </c>
    </row>
    <row r="35" spans="1:20" ht="13.5">
      <c r="A35" s="1" t="s">
        <v>53</v>
      </c>
      <c r="B35" t="s">
        <v>150</v>
      </c>
      <c r="C35">
        <v>49</v>
      </c>
      <c r="D35" s="3">
        <f t="shared" si="3"/>
        <v>2.397196261682243</v>
      </c>
      <c r="E35">
        <v>6</v>
      </c>
      <c r="F35">
        <v>0</v>
      </c>
      <c r="G35">
        <v>3</v>
      </c>
      <c r="H35">
        <v>5</v>
      </c>
      <c r="I35" s="2">
        <f t="shared" si="4"/>
        <v>1</v>
      </c>
      <c r="J35" s="7">
        <v>71.33333333333333</v>
      </c>
      <c r="K35">
        <v>0</v>
      </c>
      <c r="L35">
        <v>56</v>
      </c>
      <c r="M35">
        <v>19</v>
      </c>
      <c r="N35">
        <v>7</v>
      </c>
      <c r="O35">
        <v>1</v>
      </c>
      <c r="P35">
        <v>7</v>
      </c>
      <c r="Q35">
        <v>20</v>
      </c>
      <c r="R35">
        <v>19</v>
      </c>
      <c r="S35" s="3">
        <f t="shared" si="5"/>
        <v>0.883177570093458</v>
      </c>
      <c r="T35" s="3">
        <f t="shared" si="6"/>
        <v>2.397196261682243</v>
      </c>
    </row>
    <row r="36" spans="1:20" ht="13.5">
      <c r="A36" s="1" t="s">
        <v>54</v>
      </c>
      <c r="B36" t="s">
        <v>189</v>
      </c>
      <c r="C36">
        <v>46</v>
      </c>
      <c r="D36" s="3">
        <f t="shared" si="3"/>
        <v>3.813559322033898</v>
      </c>
      <c r="E36">
        <v>2</v>
      </c>
      <c r="F36">
        <v>4</v>
      </c>
      <c r="G36">
        <v>29</v>
      </c>
      <c r="H36">
        <v>7</v>
      </c>
      <c r="I36" s="2">
        <f t="shared" si="4"/>
        <v>0.3333333333333333</v>
      </c>
      <c r="J36" s="7">
        <v>59</v>
      </c>
      <c r="K36">
        <v>0</v>
      </c>
      <c r="L36">
        <v>60</v>
      </c>
      <c r="M36">
        <v>37</v>
      </c>
      <c r="N36">
        <v>11</v>
      </c>
      <c r="O36">
        <v>0</v>
      </c>
      <c r="P36">
        <v>9</v>
      </c>
      <c r="Q36">
        <v>26</v>
      </c>
      <c r="R36">
        <v>25</v>
      </c>
      <c r="S36" s="3">
        <f t="shared" si="5"/>
        <v>1.2033898305084745</v>
      </c>
      <c r="T36" s="3">
        <f t="shared" si="6"/>
        <v>5.6440677966101696</v>
      </c>
    </row>
    <row r="37" spans="1:20" ht="13.5">
      <c r="A37" s="1" t="s">
        <v>50</v>
      </c>
      <c r="B37" t="s">
        <v>192</v>
      </c>
      <c r="C37">
        <v>28</v>
      </c>
      <c r="D37" s="3">
        <f t="shared" si="3"/>
        <v>4.193181818181818</v>
      </c>
      <c r="E37">
        <v>7</v>
      </c>
      <c r="F37">
        <v>14</v>
      </c>
      <c r="G37">
        <v>0</v>
      </c>
      <c r="H37">
        <v>0</v>
      </c>
      <c r="I37" s="2">
        <f t="shared" si="4"/>
        <v>0.3333333333333333</v>
      </c>
      <c r="J37" s="7">
        <v>176</v>
      </c>
      <c r="K37">
        <v>2</v>
      </c>
      <c r="L37">
        <v>181</v>
      </c>
      <c r="M37">
        <v>53</v>
      </c>
      <c r="N37">
        <v>39</v>
      </c>
      <c r="O37">
        <v>3</v>
      </c>
      <c r="P37">
        <v>26</v>
      </c>
      <c r="Q37">
        <v>84</v>
      </c>
      <c r="R37">
        <v>82</v>
      </c>
      <c r="S37" s="3">
        <f t="shared" si="5"/>
        <v>1.25</v>
      </c>
      <c r="T37" s="3">
        <f t="shared" si="6"/>
        <v>2.710227272727273</v>
      </c>
    </row>
    <row r="38" spans="1:20" ht="13.5">
      <c r="A38" s="1" t="s">
        <v>50</v>
      </c>
      <c r="B38" t="s">
        <v>149</v>
      </c>
      <c r="C38">
        <v>2</v>
      </c>
      <c r="D38" s="3">
        <f t="shared" si="3"/>
        <v>3.6</v>
      </c>
      <c r="E38">
        <v>0</v>
      </c>
      <c r="F38">
        <v>0</v>
      </c>
      <c r="G38">
        <v>0</v>
      </c>
      <c r="H38">
        <v>0</v>
      </c>
      <c r="I38" s="2">
        <v>0</v>
      </c>
      <c r="J38" s="7">
        <v>5</v>
      </c>
      <c r="K38">
        <v>0</v>
      </c>
      <c r="L38">
        <v>4</v>
      </c>
      <c r="M38">
        <v>1</v>
      </c>
      <c r="N38">
        <v>1</v>
      </c>
      <c r="O38">
        <v>0</v>
      </c>
      <c r="P38">
        <v>0</v>
      </c>
      <c r="Q38">
        <v>2</v>
      </c>
      <c r="R38">
        <v>2</v>
      </c>
      <c r="S38" s="3">
        <f t="shared" si="5"/>
        <v>1</v>
      </c>
      <c r="T38" s="3">
        <f t="shared" si="6"/>
        <v>1.8</v>
      </c>
    </row>
    <row r="39" spans="1:20" ht="13.5">
      <c r="A39" s="1" t="s">
        <v>50</v>
      </c>
      <c r="B39" t="s">
        <v>141</v>
      </c>
      <c r="C39">
        <v>19</v>
      </c>
      <c r="D39" s="3">
        <f t="shared" si="3"/>
        <v>2.9724770642201834</v>
      </c>
      <c r="E39">
        <v>1</v>
      </c>
      <c r="F39">
        <v>6</v>
      </c>
      <c r="G39">
        <v>0</v>
      </c>
      <c r="H39">
        <v>0</v>
      </c>
      <c r="I39" s="2">
        <f t="shared" si="4"/>
        <v>0.14285714285714285</v>
      </c>
      <c r="J39" s="7">
        <v>109</v>
      </c>
      <c r="K39">
        <v>0</v>
      </c>
      <c r="L39">
        <v>106</v>
      </c>
      <c r="M39">
        <v>66</v>
      </c>
      <c r="N39">
        <v>42</v>
      </c>
      <c r="O39">
        <v>5</v>
      </c>
      <c r="P39">
        <v>10</v>
      </c>
      <c r="Q39">
        <v>38</v>
      </c>
      <c r="R39">
        <v>36</v>
      </c>
      <c r="S39" s="3">
        <f t="shared" si="5"/>
        <v>1.3577981651376148</v>
      </c>
      <c r="T39" s="3">
        <f t="shared" si="6"/>
        <v>5.44954128440367</v>
      </c>
    </row>
    <row r="40" spans="1:20" ht="13.5">
      <c r="A40" s="1" t="s">
        <v>50</v>
      </c>
      <c r="B40" t="s">
        <v>148</v>
      </c>
      <c r="C40" s="14" t="s">
        <v>59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</sheetData>
  <mergeCells count="3">
    <mergeCell ref="C19:R19"/>
    <mergeCell ref="C21:R21"/>
    <mergeCell ref="C40:T40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B7" sqref="B7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25390625" style="0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5" width="5.25390625" style="0" bestFit="1" customWidth="1"/>
    <col min="16" max="16" width="5.875" style="0" bestFit="1" customWidth="1"/>
    <col min="17" max="17" width="5.25390625" style="0" bestFit="1" customWidth="1"/>
    <col min="18" max="18" width="5.125" style="0" bestFit="1" customWidth="1"/>
    <col min="19" max="19" width="5.50390625" style="0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193</v>
      </c>
      <c r="C2">
        <v>142</v>
      </c>
      <c r="D2" s="2">
        <f aca="true" t="shared" si="0" ref="D2:D18">F2/E2</f>
        <v>0.30976430976430974</v>
      </c>
      <c r="E2">
        <v>594</v>
      </c>
      <c r="F2">
        <v>184</v>
      </c>
      <c r="G2">
        <v>46</v>
      </c>
      <c r="H2">
        <v>104</v>
      </c>
      <c r="I2" s="2">
        <f aca="true" t="shared" si="1" ref="I2:I18">(F2+J2)/(E2+J2+M2)</f>
        <v>0.3889716840536513</v>
      </c>
      <c r="J2">
        <v>77</v>
      </c>
      <c r="K2">
        <v>49</v>
      </c>
      <c r="L2">
        <v>0</v>
      </c>
      <c r="M2">
        <v>0</v>
      </c>
      <c r="N2">
        <v>35</v>
      </c>
      <c r="O2">
        <v>2</v>
      </c>
      <c r="P2" s="2">
        <v>0.328</v>
      </c>
      <c r="Q2" s="2">
        <v>0.641</v>
      </c>
      <c r="R2" s="2">
        <f aca="true" t="shared" si="2" ref="R2:R18">I2+Q2</f>
        <v>1.0299716840536512</v>
      </c>
    </row>
    <row r="3" spans="1:18" ht="13.5">
      <c r="A3">
        <v>2</v>
      </c>
      <c r="B3" t="s">
        <v>174</v>
      </c>
      <c r="C3">
        <v>143</v>
      </c>
      <c r="D3" s="2">
        <f t="shared" si="0"/>
        <v>0.2626427406199021</v>
      </c>
      <c r="E3">
        <v>613</v>
      </c>
      <c r="F3">
        <v>161</v>
      </c>
      <c r="G3">
        <v>3</v>
      </c>
      <c r="H3">
        <v>47</v>
      </c>
      <c r="I3" s="2">
        <f t="shared" si="1"/>
        <v>0.30804248861911987</v>
      </c>
      <c r="J3">
        <v>42</v>
      </c>
      <c r="K3">
        <v>58</v>
      </c>
      <c r="L3">
        <v>0</v>
      </c>
      <c r="M3">
        <v>4</v>
      </c>
      <c r="N3">
        <v>16</v>
      </c>
      <c r="O3">
        <v>9</v>
      </c>
      <c r="P3" s="2">
        <v>0.287</v>
      </c>
      <c r="Q3" s="2">
        <v>0.349</v>
      </c>
      <c r="R3" s="2">
        <f t="shared" si="2"/>
        <v>0.6570424886191198</v>
      </c>
    </row>
    <row r="4" spans="1:18" ht="13.5">
      <c r="A4">
        <v>3</v>
      </c>
      <c r="B4" t="s">
        <v>200</v>
      </c>
      <c r="C4">
        <v>143</v>
      </c>
      <c r="D4" s="2">
        <f t="shared" si="0"/>
        <v>0.30874785591766724</v>
      </c>
      <c r="E4">
        <v>583</v>
      </c>
      <c r="F4">
        <v>180</v>
      </c>
      <c r="G4">
        <v>17</v>
      </c>
      <c r="H4">
        <v>100</v>
      </c>
      <c r="I4" s="2">
        <f t="shared" si="1"/>
        <v>0.37248840803709427</v>
      </c>
      <c r="J4">
        <v>61</v>
      </c>
      <c r="K4">
        <v>59</v>
      </c>
      <c r="L4">
        <v>0</v>
      </c>
      <c r="M4">
        <v>3</v>
      </c>
      <c r="N4">
        <v>5</v>
      </c>
      <c r="O4">
        <v>14</v>
      </c>
      <c r="P4" s="2">
        <v>0.373</v>
      </c>
      <c r="Q4" s="2">
        <v>0.496</v>
      </c>
      <c r="R4" s="2">
        <f t="shared" si="2"/>
        <v>0.8684884080370943</v>
      </c>
    </row>
    <row r="5" spans="1:18" ht="13.5">
      <c r="A5">
        <v>4</v>
      </c>
      <c r="B5" t="s">
        <v>127</v>
      </c>
      <c r="C5">
        <v>143</v>
      </c>
      <c r="D5" s="2">
        <f t="shared" si="0"/>
        <v>0.24715447154471545</v>
      </c>
      <c r="E5">
        <v>615</v>
      </c>
      <c r="F5">
        <v>152</v>
      </c>
      <c r="G5">
        <v>49</v>
      </c>
      <c r="H5">
        <v>118</v>
      </c>
      <c r="I5" s="2">
        <f t="shared" si="1"/>
        <v>0.2619047619047619</v>
      </c>
      <c r="J5">
        <v>13</v>
      </c>
      <c r="K5">
        <v>81</v>
      </c>
      <c r="L5">
        <v>0</v>
      </c>
      <c r="M5">
        <v>2</v>
      </c>
      <c r="N5">
        <v>4</v>
      </c>
      <c r="O5">
        <v>6</v>
      </c>
      <c r="P5" s="2">
        <v>0.246</v>
      </c>
      <c r="Q5" s="2">
        <v>0.533</v>
      </c>
      <c r="R5" s="2">
        <f t="shared" si="2"/>
        <v>0.794904761904762</v>
      </c>
    </row>
    <row r="6" spans="1:18" ht="13.5">
      <c r="A6">
        <v>5</v>
      </c>
      <c r="B6" t="s">
        <v>187</v>
      </c>
      <c r="C6">
        <v>143</v>
      </c>
      <c r="D6" s="2">
        <f t="shared" si="0"/>
        <v>0.25995316159250587</v>
      </c>
      <c r="E6">
        <v>427</v>
      </c>
      <c r="F6">
        <v>111</v>
      </c>
      <c r="G6">
        <v>27</v>
      </c>
      <c r="H6">
        <v>58</v>
      </c>
      <c r="I6" s="2">
        <f t="shared" si="1"/>
        <v>0.29867256637168144</v>
      </c>
      <c r="J6">
        <v>24</v>
      </c>
      <c r="K6">
        <v>71</v>
      </c>
      <c r="L6">
        <v>0</v>
      </c>
      <c r="M6">
        <v>1</v>
      </c>
      <c r="N6">
        <v>8</v>
      </c>
      <c r="O6">
        <v>11</v>
      </c>
      <c r="P6" s="2">
        <v>0.161</v>
      </c>
      <c r="Q6" s="2">
        <v>0.515</v>
      </c>
      <c r="R6" s="2">
        <f t="shared" si="2"/>
        <v>0.8136725663716815</v>
      </c>
    </row>
    <row r="7" spans="1:18" ht="13.5">
      <c r="A7">
        <v>6</v>
      </c>
      <c r="B7" t="s">
        <v>133</v>
      </c>
      <c r="C7">
        <v>138</v>
      </c>
      <c r="D7" s="2">
        <f t="shared" si="0"/>
        <v>0.23809523809523808</v>
      </c>
      <c r="E7">
        <v>483</v>
      </c>
      <c r="F7">
        <v>115</v>
      </c>
      <c r="G7">
        <v>28</v>
      </c>
      <c r="H7">
        <v>58</v>
      </c>
      <c r="I7" s="2">
        <f t="shared" si="1"/>
        <v>0.2854368932038835</v>
      </c>
      <c r="J7">
        <v>32</v>
      </c>
      <c r="K7">
        <v>65</v>
      </c>
      <c r="L7">
        <v>0</v>
      </c>
      <c r="M7">
        <v>0</v>
      </c>
      <c r="N7">
        <v>5</v>
      </c>
      <c r="O7">
        <v>0</v>
      </c>
      <c r="P7" s="2">
        <v>0.283</v>
      </c>
      <c r="Q7" s="2">
        <v>0.458</v>
      </c>
      <c r="R7" s="2">
        <f t="shared" si="2"/>
        <v>0.7434368932038835</v>
      </c>
    </row>
    <row r="8" spans="1:18" ht="13.5">
      <c r="A8">
        <v>7</v>
      </c>
      <c r="B8" t="s">
        <v>120</v>
      </c>
      <c r="C8">
        <v>135</v>
      </c>
      <c r="D8" s="2">
        <f t="shared" si="0"/>
        <v>0.24624624624624625</v>
      </c>
      <c r="E8">
        <v>333</v>
      </c>
      <c r="F8">
        <v>82</v>
      </c>
      <c r="G8">
        <v>3</v>
      </c>
      <c r="H8">
        <v>21</v>
      </c>
      <c r="I8" s="2">
        <f t="shared" si="1"/>
        <v>0.31043956043956045</v>
      </c>
      <c r="J8">
        <v>31</v>
      </c>
      <c r="K8">
        <v>42</v>
      </c>
      <c r="L8">
        <v>17</v>
      </c>
      <c r="M8">
        <v>0</v>
      </c>
      <c r="N8">
        <v>23</v>
      </c>
      <c r="O8">
        <v>13</v>
      </c>
      <c r="P8" s="2">
        <v>0.25</v>
      </c>
      <c r="Q8" s="2">
        <v>0.357</v>
      </c>
      <c r="R8" s="2">
        <f t="shared" si="2"/>
        <v>0.6674395604395604</v>
      </c>
    </row>
    <row r="9" spans="1:18" ht="13.5">
      <c r="A9">
        <v>8</v>
      </c>
      <c r="B9" t="s">
        <v>130</v>
      </c>
      <c r="C9">
        <v>127</v>
      </c>
      <c r="D9" s="2">
        <f t="shared" si="0"/>
        <v>0.2413793103448276</v>
      </c>
      <c r="E9">
        <v>261</v>
      </c>
      <c r="F9">
        <v>63</v>
      </c>
      <c r="G9">
        <v>1</v>
      </c>
      <c r="H9">
        <v>15</v>
      </c>
      <c r="I9" s="2">
        <f t="shared" si="1"/>
        <v>0.27472527472527475</v>
      </c>
      <c r="J9">
        <v>12</v>
      </c>
      <c r="K9">
        <v>32</v>
      </c>
      <c r="L9">
        <v>12</v>
      </c>
      <c r="M9">
        <v>0</v>
      </c>
      <c r="N9">
        <v>6</v>
      </c>
      <c r="O9">
        <v>9</v>
      </c>
      <c r="P9" s="2">
        <v>0.281</v>
      </c>
      <c r="Q9" s="2">
        <v>0.295</v>
      </c>
      <c r="R9" s="2">
        <f t="shared" si="2"/>
        <v>0.5697252747252748</v>
      </c>
    </row>
    <row r="10" spans="1:18" ht="13.5">
      <c r="A10" s="1">
        <v>9</v>
      </c>
      <c r="B10" t="s">
        <v>161</v>
      </c>
      <c r="C10">
        <v>144</v>
      </c>
      <c r="D10" s="2">
        <f t="shared" si="0"/>
        <v>0.2492836676217765</v>
      </c>
      <c r="E10">
        <v>349</v>
      </c>
      <c r="F10">
        <v>87</v>
      </c>
      <c r="G10">
        <v>3</v>
      </c>
      <c r="H10">
        <v>34</v>
      </c>
      <c r="I10" s="2">
        <f t="shared" si="1"/>
        <v>0.28610354223433243</v>
      </c>
      <c r="J10">
        <v>18</v>
      </c>
      <c r="K10">
        <v>53</v>
      </c>
      <c r="L10">
        <v>8</v>
      </c>
      <c r="M10">
        <v>0</v>
      </c>
      <c r="N10">
        <v>1</v>
      </c>
      <c r="O10">
        <v>6</v>
      </c>
      <c r="P10" s="2">
        <v>0.271</v>
      </c>
      <c r="Q10" s="2">
        <v>0.35</v>
      </c>
      <c r="R10" s="2">
        <f t="shared" si="2"/>
        <v>0.6361035422343324</v>
      </c>
    </row>
    <row r="11" spans="1:18" ht="13.5">
      <c r="A11" s="1" t="s">
        <v>1</v>
      </c>
      <c r="B11" t="s">
        <v>194</v>
      </c>
      <c r="C11">
        <v>104</v>
      </c>
      <c r="D11" s="2">
        <f t="shared" si="0"/>
        <v>0.1793103448275862</v>
      </c>
      <c r="E11">
        <v>145</v>
      </c>
      <c r="F11">
        <v>26</v>
      </c>
      <c r="G11">
        <v>3</v>
      </c>
      <c r="H11">
        <v>11</v>
      </c>
      <c r="I11" s="2">
        <f t="shared" si="1"/>
        <v>0.20666666666666667</v>
      </c>
      <c r="J11">
        <v>5</v>
      </c>
      <c r="K11">
        <v>25</v>
      </c>
      <c r="L11">
        <v>0</v>
      </c>
      <c r="M11">
        <v>0</v>
      </c>
      <c r="N11">
        <v>0</v>
      </c>
      <c r="O11">
        <v>1</v>
      </c>
      <c r="P11" s="2">
        <v>0.2</v>
      </c>
      <c r="Q11" s="2">
        <v>0.29</v>
      </c>
      <c r="R11" s="2">
        <f t="shared" si="2"/>
        <v>0.49666666666666665</v>
      </c>
    </row>
    <row r="12" spans="1:18" ht="13.5">
      <c r="A12" s="1" t="s">
        <v>1</v>
      </c>
      <c r="B12" t="s">
        <v>159</v>
      </c>
      <c r="C12">
        <v>87</v>
      </c>
      <c r="D12" s="2">
        <f t="shared" si="0"/>
        <v>0.22448979591836735</v>
      </c>
      <c r="E12">
        <v>49</v>
      </c>
      <c r="F12">
        <v>11</v>
      </c>
      <c r="G12">
        <v>0</v>
      </c>
      <c r="H12">
        <v>4</v>
      </c>
      <c r="I12" s="2">
        <f t="shared" si="1"/>
        <v>0.24</v>
      </c>
      <c r="J12">
        <v>1</v>
      </c>
      <c r="K12">
        <v>5</v>
      </c>
      <c r="L12">
        <v>1</v>
      </c>
      <c r="M12">
        <v>0</v>
      </c>
      <c r="N12">
        <v>0</v>
      </c>
      <c r="O12">
        <v>3</v>
      </c>
      <c r="P12" s="2">
        <v>0.2</v>
      </c>
      <c r="Q12" s="2">
        <v>0.265</v>
      </c>
      <c r="R12" s="2">
        <f t="shared" si="2"/>
        <v>0.505</v>
      </c>
    </row>
    <row r="13" spans="1:18" ht="13.5">
      <c r="A13" s="1" t="s">
        <v>1</v>
      </c>
      <c r="B13" t="s">
        <v>131</v>
      </c>
      <c r="C13">
        <v>138</v>
      </c>
      <c r="D13" s="2">
        <f t="shared" si="0"/>
        <v>0.2297734627831715</v>
      </c>
      <c r="E13">
        <v>309</v>
      </c>
      <c r="F13">
        <v>71</v>
      </c>
      <c r="G13">
        <v>4</v>
      </c>
      <c r="H13">
        <v>24</v>
      </c>
      <c r="I13" s="2">
        <f t="shared" si="1"/>
        <v>0.2852852852852853</v>
      </c>
      <c r="J13">
        <v>24</v>
      </c>
      <c r="K13">
        <v>42</v>
      </c>
      <c r="L13">
        <v>7</v>
      </c>
      <c r="M13">
        <v>0</v>
      </c>
      <c r="N13">
        <v>5</v>
      </c>
      <c r="O13">
        <v>7</v>
      </c>
      <c r="P13" s="2">
        <v>0.197</v>
      </c>
      <c r="Q13" s="2">
        <v>0.327</v>
      </c>
      <c r="R13" s="2">
        <f t="shared" si="2"/>
        <v>0.6122852852852854</v>
      </c>
    </row>
    <row r="14" spans="1:18" ht="13.5">
      <c r="A14" s="1" t="s">
        <v>1</v>
      </c>
      <c r="B14" t="s">
        <v>132</v>
      </c>
      <c r="C14">
        <v>56</v>
      </c>
      <c r="D14" s="2">
        <f t="shared" si="0"/>
        <v>0.23214285714285715</v>
      </c>
      <c r="E14">
        <v>56</v>
      </c>
      <c r="F14">
        <v>13</v>
      </c>
      <c r="G14">
        <v>0</v>
      </c>
      <c r="H14">
        <v>1</v>
      </c>
      <c r="I14" s="2">
        <f t="shared" si="1"/>
        <v>0.29508196721311475</v>
      </c>
      <c r="J14">
        <v>5</v>
      </c>
      <c r="K14">
        <v>7</v>
      </c>
      <c r="L14">
        <v>5</v>
      </c>
      <c r="M14">
        <v>0</v>
      </c>
      <c r="N14">
        <v>0</v>
      </c>
      <c r="O14">
        <v>2</v>
      </c>
      <c r="P14" s="2">
        <v>0.125</v>
      </c>
      <c r="Q14" s="2">
        <v>0.232</v>
      </c>
      <c r="R14" s="2">
        <f t="shared" si="2"/>
        <v>0.5270819672131147</v>
      </c>
    </row>
    <row r="15" spans="1:18" ht="13.5">
      <c r="A15" s="1" t="s">
        <v>1</v>
      </c>
      <c r="B15" t="s">
        <v>180</v>
      </c>
      <c r="C15">
        <v>112</v>
      </c>
      <c r="D15" s="2">
        <f t="shared" si="0"/>
        <v>0.2803030303030303</v>
      </c>
      <c r="E15">
        <v>132</v>
      </c>
      <c r="F15">
        <v>37</v>
      </c>
      <c r="G15">
        <v>3</v>
      </c>
      <c r="H15">
        <v>18</v>
      </c>
      <c r="I15" s="2">
        <f t="shared" si="1"/>
        <v>0.30656934306569344</v>
      </c>
      <c r="J15">
        <v>5</v>
      </c>
      <c r="K15">
        <v>14</v>
      </c>
      <c r="L15">
        <v>5</v>
      </c>
      <c r="M15">
        <v>0</v>
      </c>
      <c r="N15">
        <v>1</v>
      </c>
      <c r="O15">
        <v>0</v>
      </c>
      <c r="P15" s="2">
        <v>0.353</v>
      </c>
      <c r="Q15" s="2">
        <v>0.417</v>
      </c>
      <c r="R15" s="2">
        <f t="shared" si="2"/>
        <v>0.7235693430656934</v>
      </c>
    </row>
    <row r="16" spans="1:18" ht="13.5">
      <c r="A16" s="1" t="s">
        <v>1</v>
      </c>
      <c r="B16" t="s">
        <v>136</v>
      </c>
      <c r="C16">
        <v>54</v>
      </c>
      <c r="D16" s="2">
        <f t="shared" si="0"/>
        <v>0.13333333333333333</v>
      </c>
      <c r="E16">
        <v>45</v>
      </c>
      <c r="F16">
        <v>6</v>
      </c>
      <c r="G16">
        <v>0</v>
      </c>
      <c r="H16">
        <v>1</v>
      </c>
      <c r="I16" s="2">
        <f t="shared" si="1"/>
        <v>0.23529411764705882</v>
      </c>
      <c r="J16">
        <v>6</v>
      </c>
      <c r="K16">
        <v>5</v>
      </c>
      <c r="L16">
        <v>1</v>
      </c>
      <c r="M16">
        <v>0</v>
      </c>
      <c r="N16">
        <v>1</v>
      </c>
      <c r="O16">
        <v>0</v>
      </c>
      <c r="P16" s="2">
        <v>0.25</v>
      </c>
      <c r="Q16" s="2">
        <v>0.2</v>
      </c>
      <c r="R16" s="2">
        <f t="shared" si="2"/>
        <v>0.43529411764705883</v>
      </c>
    </row>
    <row r="17" spans="1:18" ht="13.5">
      <c r="A17" s="1" t="s">
        <v>1</v>
      </c>
      <c r="B17" t="s">
        <v>138</v>
      </c>
      <c r="C17">
        <v>42</v>
      </c>
      <c r="D17" s="2">
        <f t="shared" si="0"/>
        <v>0.3333333333333333</v>
      </c>
      <c r="E17">
        <v>39</v>
      </c>
      <c r="F17">
        <v>13</v>
      </c>
      <c r="G17">
        <v>0</v>
      </c>
      <c r="H17">
        <v>4</v>
      </c>
      <c r="I17" s="2">
        <f t="shared" si="1"/>
        <v>0.3333333333333333</v>
      </c>
      <c r="J17">
        <v>0</v>
      </c>
      <c r="K17">
        <v>5</v>
      </c>
      <c r="L17">
        <v>2</v>
      </c>
      <c r="M17">
        <v>0</v>
      </c>
      <c r="N17">
        <v>0</v>
      </c>
      <c r="O17">
        <v>0</v>
      </c>
      <c r="P17" s="2">
        <v>0.455</v>
      </c>
      <c r="Q17" s="2">
        <v>0.385</v>
      </c>
      <c r="R17" s="2">
        <f t="shared" si="2"/>
        <v>0.7183333333333333</v>
      </c>
    </row>
    <row r="18" spans="1:18" ht="13.5">
      <c r="A18" s="1" t="s">
        <v>50</v>
      </c>
      <c r="B18" t="s">
        <v>124</v>
      </c>
      <c r="C18">
        <v>22</v>
      </c>
      <c r="D18" s="2">
        <f t="shared" si="0"/>
        <v>0.28125</v>
      </c>
      <c r="E18">
        <v>32</v>
      </c>
      <c r="F18">
        <v>9</v>
      </c>
      <c r="G18">
        <v>0</v>
      </c>
      <c r="H18">
        <v>2</v>
      </c>
      <c r="I18" s="2">
        <f t="shared" si="1"/>
        <v>0.28125</v>
      </c>
      <c r="J18">
        <v>0</v>
      </c>
      <c r="K18">
        <v>1</v>
      </c>
      <c r="L18">
        <v>0</v>
      </c>
      <c r="M18">
        <v>0</v>
      </c>
      <c r="N18">
        <v>1</v>
      </c>
      <c r="O18">
        <v>0</v>
      </c>
      <c r="P18" s="2">
        <v>0.4</v>
      </c>
      <c r="Q18" s="2">
        <v>0.375</v>
      </c>
      <c r="R18" s="2">
        <f t="shared" si="2"/>
        <v>0.65625</v>
      </c>
    </row>
    <row r="19" spans="1:18" ht="13.5">
      <c r="A19" s="1" t="s">
        <v>50</v>
      </c>
      <c r="B19" t="s">
        <v>137</v>
      </c>
      <c r="C19" s="14" t="s">
        <v>58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3.5">
      <c r="A20" s="1" t="s">
        <v>50</v>
      </c>
      <c r="B20" t="s">
        <v>195</v>
      </c>
      <c r="C20" s="14" t="s">
        <v>58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" t="s">
        <v>50</v>
      </c>
      <c r="B21" t="s">
        <v>160</v>
      </c>
      <c r="C21" s="14" t="s">
        <v>58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48</v>
      </c>
      <c r="T24" t="s">
        <v>49</v>
      </c>
    </row>
    <row r="25" spans="1:20" ht="13.5">
      <c r="A25" s="1" t="s">
        <v>51</v>
      </c>
      <c r="B25" t="s">
        <v>192</v>
      </c>
      <c r="C25">
        <v>29</v>
      </c>
      <c r="D25" s="3">
        <f aca="true" t="shared" si="3" ref="D25:D39">R25/J25*9</f>
        <v>4.069148936170213</v>
      </c>
      <c r="E25">
        <v>9</v>
      </c>
      <c r="F25">
        <v>13</v>
      </c>
      <c r="G25">
        <v>0</v>
      </c>
      <c r="H25">
        <v>0</v>
      </c>
      <c r="I25" s="2">
        <f aca="true" t="shared" si="4" ref="I25:I39">E25/(E25+F25)</f>
        <v>0.4090909090909091</v>
      </c>
      <c r="J25" s="7">
        <v>188</v>
      </c>
      <c r="K25">
        <v>2</v>
      </c>
      <c r="L25">
        <v>195</v>
      </c>
      <c r="M25">
        <v>69</v>
      </c>
      <c r="N25">
        <v>32</v>
      </c>
      <c r="O25">
        <v>1</v>
      </c>
      <c r="P25">
        <v>26</v>
      </c>
      <c r="Q25">
        <v>87</v>
      </c>
      <c r="R25">
        <v>85</v>
      </c>
      <c r="S25" s="3">
        <f aca="true" t="shared" si="5" ref="S25:S39">(L25+N25)/J25</f>
        <v>1.2074468085106382</v>
      </c>
      <c r="T25" s="3">
        <f aca="true" t="shared" si="6" ref="T25:T39">M25/J25*9</f>
        <v>3.3031914893617023</v>
      </c>
    </row>
    <row r="26" spans="1:20" ht="13.5">
      <c r="A26" s="1" t="s">
        <v>51</v>
      </c>
      <c r="B26" t="s">
        <v>182</v>
      </c>
      <c r="C26">
        <v>29</v>
      </c>
      <c r="D26" s="3">
        <f t="shared" si="3"/>
        <v>4.247739602169982</v>
      </c>
      <c r="E26">
        <v>14</v>
      </c>
      <c r="F26">
        <v>6</v>
      </c>
      <c r="G26">
        <v>0</v>
      </c>
      <c r="H26">
        <v>0</v>
      </c>
      <c r="I26" s="2">
        <f t="shared" si="4"/>
        <v>0.7</v>
      </c>
      <c r="J26" s="7">
        <v>184.33333333333334</v>
      </c>
      <c r="K26">
        <v>3</v>
      </c>
      <c r="L26">
        <v>184</v>
      </c>
      <c r="M26">
        <v>131</v>
      </c>
      <c r="N26">
        <v>35</v>
      </c>
      <c r="O26">
        <v>3</v>
      </c>
      <c r="P26">
        <v>29</v>
      </c>
      <c r="Q26">
        <v>89</v>
      </c>
      <c r="R26">
        <v>87</v>
      </c>
      <c r="S26" s="3">
        <f t="shared" si="5"/>
        <v>1.1880650994575044</v>
      </c>
      <c r="T26" s="3">
        <f t="shared" si="6"/>
        <v>6.396021699819167</v>
      </c>
    </row>
    <row r="27" spans="1:20" ht="13.5">
      <c r="A27" s="1" t="s">
        <v>51</v>
      </c>
      <c r="B27" t="s">
        <v>147</v>
      </c>
      <c r="C27">
        <v>28</v>
      </c>
      <c r="D27" s="3">
        <f t="shared" si="3"/>
        <v>5.038277511961722</v>
      </c>
      <c r="E27">
        <v>6</v>
      </c>
      <c r="F27">
        <v>9</v>
      </c>
      <c r="G27">
        <v>0</v>
      </c>
      <c r="H27">
        <v>0</v>
      </c>
      <c r="I27" s="2">
        <f t="shared" si="4"/>
        <v>0.4</v>
      </c>
      <c r="J27" s="7">
        <v>139.33333333333334</v>
      </c>
      <c r="K27">
        <v>0</v>
      </c>
      <c r="L27">
        <v>164</v>
      </c>
      <c r="M27">
        <v>40</v>
      </c>
      <c r="N27">
        <v>23</v>
      </c>
      <c r="O27">
        <v>3</v>
      </c>
      <c r="P27">
        <v>24</v>
      </c>
      <c r="Q27">
        <v>80</v>
      </c>
      <c r="R27">
        <v>78</v>
      </c>
      <c r="S27" s="3">
        <f t="shared" si="5"/>
        <v>1.3421052631578947</v>
      </c>
      <c r="T27" s="3">
        <f t="shared" si="6"/>
        <v>2.583732057416268</v>
      </c>
    </row>
    <row r="28" spans="1:20" ht="13.5">
      <c r="A28" s="1" t="s">
        <v>51</v>
      </c>
      <c r="B28" t="s">
        <v>196</v>
      </c>
      <c r="C28">
        <v>28</v>
      </c>
      <c r="D28" s="3">
        <f t="shared" si="3"/>
        <v>3.345132743362832</v>
      </c>
      <c r="E28">
        <v>8</v>
      </c>
      <c r="F28">
        <v>8</v>
      </c>
      <c r="G28">
        <v>0</v>
      </c>
      <c r="H28">
        <v>0</v>
      </c>
      <c r="I28" s="2">
        <f t="shared" si="4"/>
        <v>0.5</v>
      </c>
      <c r="J28" s="7">
        <v>150.66666666666666</v>
      </c>
      <c r="K28">
        <v>2</v>
      </c>
      <c r="L28">
        <v>139</v>
      </c>
      <c r="M28">
        <v>40</v>
      </c>
      <c r="N28">
        <v>37</v>
      </c>
      <c r="O28">
        <v>3</v>
      </c>
      <c r="P28">
        <v>13</v>
      </c>
      <c r="Q28">
        <v>58</v>
      </c>
      <c r="R28">
        <v>56</v>
      </c>
      <c r="S28" s="3">
        <f t="shared" si="5"/>
        <v>1.168141592920354</v>
      </c>
      <c r="T28" s="3">
        <f t="shared" si="6"/>
        <v>2.3893805309734515</v>
      </c>
    </row>
    <row r="29" spans="1:20" ht="13.5">
      <c r="A29" s="1" t="s">
        <v>51</v>
      </c>
      <c r="B29" t="s">
        <v>166</v>
      </c>
      <c r="C29">
        <v>28</v>
      </c>
      <c r="D29" s="3">
        <f t="shared" si="3"/>
        <v>4.480349344978166</v>
      </c>
      <c r="E29">
        <v>10</v>
      </c>
      <c r="F29">
        <v>12</v>
      </c>
      <c r="G29">
        <v>0</v>
      </c>
      <c r="H29">
        <v>0</v>
      </c>
      <c r="I29" s="2">
        <f t="shared" si="4"/>
        <v>0.45454545454545453</v>
      </c>
      <c r="J29" s="7">
        <v>152.66666666666666</v>
      </c>
      <c r="K29">
        <v>2</v>
      </c>
      <c r="L29">
        <v>159</v>
      </c>
      <c r="M29">
        <v>50</v>
      </c>
      <c r="N29">
        <v>28</v>
      </c>
      <c r="O29">
        <v>4</v>
      </c>
      <c r="P29">
        <v>18</v>
      </c>
      <c r="Q29">
        <v>78</v>
      </c>
      <c r="R29">
        <v>76</v>
      </c>
      <c r="S29" s="3">
        <f t="shared" si="5"/>
        <v>1.2248908296943233</v>
      </c>
      <c r="T29" s="3">
        <f t="shared" si="6"/>
        <v>2.9475982532751095</v>
      </c>
    </row>
    <row r="30" spans="1:20" ht="13.5">
      <c r="A30" s="1" t="s">
        <v>51</v>
      </c>
      <c r="B30" t="s">
        <v>146</v>
      </c>
      <c r="C30">
        <v>24</v>
      </c>
      <c r="D30" s="3">
        <f t="shared" si="3"/>
        <v>4.249180327868852</v>
      </c>
      <c r="E30">
        <v>1</v>
      </c>
      <c r="F30">
        <v>2</v>
      </c>
      <c r="G30">
        <v>2</v>
      </c>
      <c r="H30">
        <v>0</v>
      </c>
      <c r="I30" s="2">
        <f t="shared" si="4"/>
        <v>0.3333333333333333</v>
      </c>
      <c r="J30" s="7">
        <v>101.66666666666667</v>
      </c>
      <c r="K30">
        <v>0</v>
      </c>
      <c r="L30">
        <v>102</v>
      </c>
      <c r="M30">
        <v>36</v>
      </c>
      <c r="N30">
        <v>23</v>
      </c>
      <c r="O30">
        <v>3</v>
      </c>
      <c r="P30">
        <v>11</v>
      </c>
      <c r="Q30">
        <v>52</v>
      </c>
      <c r="R30">
        <v>48</v>
      </c>
      <c r="S30" s="3">
        <f t="shared" si="5"/>
        <v>1.2295081967213115</v>
      </c>
      <c r="T30" s="3">
        <f t="shared" si="6"/>
        <v>3.1868852459016392</v>
      </c>
    </row>
    <row r="31" spans="1:20" ht="13.5">
      <c r="A31" s="1" t="s">
        <v>51</v>
      </c>
      <c r="B31" t="s">
        <v>148</v>
      </c>
      <c r="C31">
        <v>2</v>
      </c>
      <c r="D31" s="3">
        <f t="shared" si="3"/>
        <v>10.384615384615385</v>
      </c>
      <c r="E31">
        <v>0</v>
      </c>
      <c r="F31">
        <v>2</v>
      </c>
      <c r="G31">
        <v>0</v>
      </c>
      <c r="H31">
        <v>0</v>
      </c>
      <c r="I31" s="2">
        <f t="shared" si="4"/>
        <v>0</v>
      </c>
      <c r="J31" s="7">
        <v>4.333333333333333</v>
      </c>
      <c r="K31">
        <v>0</v>
      </c>
      <c r="L31">
        <v>8</v>
      </c>
      <c r="M31">
        <v>2</v>
      </c>
      <c r="N31">
        <v>2</v>
      </c>
      <c r="O31">
        <v>0</v>
      </c>
      <c r="P31">
        <v>0</v>
      </c>
      <c r="Q31">
        <v>6</v>
      </c>
      <c r="R31">
        <v>5</v>
      </c>
      <c r="S31" s="3">
        <f t="shared" si="5"/>
        <v>2.307692307692308</v>
      </c>
      <c r="T31" s="3">
        <f t="shared" si="6"/>
        <v>4.153846153846154</v>
      </c>
    </row>
    <row r="32" spans="1:20" ht="13.5">
      <c r="A32" s="1" t="s">
        <v>51</v>
      </c>
      <c r="B32" t="s">
        <v>149</v>
      </c>
      <c r="C32">
        <v>1</v>
      </c>
      <c r="D32" s="3" t="e">
        <f t="shared" si="3"/>
        <v>#DIV/0!</v>
      </c>
      <c r="E32">
        <v>0</v>
      </c>
      <c r="F32">
        <v>0</v>
      </c>
      <c r="G32">
        <v>0</v>
      </c>
      <c r="H32">
        <v>1</v>
      </c>
      <c r="I32" s="2">
        <v>0</v>
      </c>
      <c r="J32" s="7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3" t="e">
        <f t="shared" si="5"/>
        <v>#DIV/0!</v>
      </c>
      <c r="T32" s="3" t="e">
        <f t="shared" si="6"/>
        <v>#DIV/0!</v>
      </c>
    </row>
    <row r="33" spans="1:20" ht="13.5">
      <c r="A33" s="1" t="s">
        <v>52</v>
      </c>
      <c r="B33" t="s">
        <v>164</v>
      </c>
      <c r="C33">
        <v>55</v>
      </c>
      <c r="D33" s="3">
        <f t="shared" si="3"/>
        <v>6.3039647577092515</v>
      </c>
      <c r="E33">
        <v>4</v>
      </c>
      <c r="F33">
        <v>0</v>
      </c>
      <c r="G33">
        <v>2</v>
      </c>
      <c r="H33">
        <v>8</v>
      </c>
      <c r="I33" s="2">
        <f t="shared" si="4"/>
        <v>1</v>
      </c>
      <c r="J33" s="7">
        <v>75.66666666666667</v>
      </c>
      <c r="K33">
        <v>0</v>
      </c>
      <c r="L33">
        <v>110</v>
      </c>
      <c r="M33">
        <v>57</v>
      </c>
      <c r="N33">
        <v>23</v>
      </c>
      <c r="O33">
        <v>4</v>
      </c>
      <c r="P33">
        <v>11</v>
      </c>
      <c r="Q33">
        <v>56</v>
      </c>
      <c r="R33">
        <v>53</v>
      </c>
      <c r="S33" s="3">
        <f t="shared" si="5"/>
        <v>1.7577092511013215</v>
      </c>
      <c r="T33" s="3">
        <f t="shared" si="6"/>
        <v>6.779735682819383</v>
      </c>
    </row>
    <row r="34" spans="1:20" ht="13.5">
      <c r="A34" s="1" t="s">
        <v>52</v>
      </c>
      <c r="B34" t="s">
        <v>140</v>
      </c>
      <c r="C34">
        <v>31</v>
      </c>
      <c r="D34" s="3">
        <f t="shared" si="3"/>
        <v>3.537931034482759</v>
      </c>
      <c r="E34">
        <v>4</v>
      </c>
      <c r="F34">
        <v>5</v>
      </c>
      <c r="G34">
        <v>0</v>
      </c>
      <c r="H34">
        <v>2</v>
      </c>
      <c r="I34" s="2">
        <f t="shared" si="4"/>
        <v>0.4444444444444444</v>
      </c>
      <c r="J34" s="7">
        <v>48.333333333333336</v>
      </c>
      <c r="K34">
        <v>0</v>
      </c>
      <c r="L34">
        <v>54</v>
      </c>
      <c r="M34">
        <v>38</v>
      </c>
      <c r="N34">
        <v>7</v>
      </c>
      <c r="O34">
        <v>0</v>
      </c>
      <c r="P34">
        <v>7</v>
      </c>
      <c r="Q34">
        <v>20</v>
      </c>
      <c r="R34">
        <v>19</v>
      </c>
      <c r="S34" s="3">
        <f t="shared" si="5"/>
        <v>1.2620689655172412</v>
      </c>
      <c r="T34" s="3">
        <f t="shared" si="6"/>
        <v>7.075862068965518</v>
      </c>
    </row>
    <row r="35" spans="1:20" ht="13.5">
      <c r="A35" s="1" t="s">
        <v>52</v>
      </c>
      <c r="B35" t="s">
        <v>197</v>
      </c>
      <c r="C35">
        <v>7</v>
      </c>
      <c r="D35" s="3">
        <f t="shared" si="3"/>
        <v>1.6363636363636365</v>
      </c>
      <c r="E35">
        <v>1</v>
      </c>
      <c r="F35">
        <v>1</v>
      </c>
      <c r="G35">
        <v>0</v>
      </c>
      <c r="H35">
        <v>2</v>
      </c>
      <c r="I35" s="2">
        <f t="shared" si="4"/>
        <v>0.5</v>
      </c>
      <c r="J35" s="7">
        <v>11</v>
      </c>
      <c r="K35">
        <v>0</v>
      </c>
      <c r="L35">
        <v>7</v>
      </c>
      <c r="M35">
        <v>4</v>
      </c>
      <c r="N35">
        <v>1</v>
      </c>
      <c r="O35">
        <v>0</v>
      </c>
      <c r="P35">
        <v>1</v>
      </c>
      <c r="Q35">
        <v>2</v>
      </c>
      <c r="R35">
        <v>2</v>
      </c>
      <c r="S35" s="3">
        <f t="shared" si="5"/>
        <v>0.7272727272727273</v>
      </c>
      <c r="T35" s="3">
        <f t="shared" si="6"/>
        <v>3.272727272727273</v>
      </c>
    </row>
    <row r="36" spans="1:20" ht="13.5">
      <c r="A36" s="1" t="s">
        <v>54</v>
      </c>
      <c r="B36" t="s">
        <v>165</v>
      </c>
      <c r="C36">
        <v>54</v>
      </c>
      <c r="D36" s="3">
        <f t="shared" si="3"/>
        <v>3.8983957219251337</v>
      </c>
      <c r="E36">
        <v>5</v>
      </c>
      <c r="F36">
        <v>4</v>
      </c>
      <c r="G36">
        <v>26</v>
      </c>
      <c r="H36">
        <v>5</v>
      </c>
      <c r="I36" s="2">
        <f t="shared" si="4"/>
        <v>0.5555555555555556</v>
      </c>
      <c r="J36" s="7">
        <v>62.333333333333336</v>
      </c>
      <c r="K36">
        <v>0</v>
      </c>
      <c r="L36">
        <v>61</v>
      </c>
      <c r="M36">
        <v>51</v>
      </c>
      <c r="N36">
        <v>13</v>
      </c>
      <c r="O36">
        <v>2</v>
      </c>
      <c r="P36">
        <v>5</v>
      </c>
      <c r="Q36">
        <v>28</v>
      </c>
      <c r="R36">
        <v>27</v>
      </c>
      <c r="S36" s="3">
        <f t="shared" si="5"/>
        <v>1.1871657754010694</v>
      </c>
      <c r="T36" s="3">
        <f t="shared" si="6"/>
        <v>7.363636363636363</v>
      </c>
    </row>
    <row r="37" spans="1:20" ht="13.5">
      <c r="A37" s="1" t="s">
        <v>50</v>
      </c>
      <c r="B37" t="s">
        <v>141</v>
      </c>
      <c r="C37">
        <v>31</v>
      </c>
      <c r="D37" s="3">
        <f t="shared" si="3"/>
        <v>4.716867469879518</v>
      </c>
      <c r="E37">
        <v>5</v>
      </c>
      <c r="F37">
        <v>1</v>
      </c>
      <c r="G37">
        <v>3</v>
      </c>
      <c r="H37">
        <v>1</v>
      </c>
      <c r="I37" s="2">
        <f t="shared" si="4"/>
        <v>0.8333333333333334</v>
      </c>
      <c r="J37" s="7">
        <v>55.333333333333336</v>
      </c>
      <c r="K37">
        <v>0</v>
      </c>
      <c r="L37">
        <v>56</v>
      </c>
      <c r="M37">
        <v>41</v>
      </c>
      <c r="N37">
        <v>26</v>
      </c>
      <c r="O37">
        <v>0</v>
      </c>
      <c r="P37">
        <v>5</v>
      </c>
      <c r="Q37">
        <v>30</v>
      </c>
      <c r="R37">
        <v>29</v>
      </c>
      <c r="S37" s="3">
        <f t="shared" si="5"/>
        <v>1.4819277108433735</v>
      </c>
      <c r="T37" s="3">
        <f t="shared" si="6"/>
        <v>6.668674698795181</v>
      </c>
    </row>
    <row r="38" spans="1:20" ht="13.5">
      <c r="A38" s="1" t="s">
        <v>50</v>
      </c>
      <c r="B38" t="s">
        <v>144</v>
      </c>
      <c r="C38" s="14" t="s">
        <v>59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3.5">
      <c r="A39" s="1" t="s">
        <v>50</v>
      </c>
      <c r="B39" t="s">
        <v>150</v>
      </c>
      <c r="C39">
        <v>62</v>
      </c>
      <c r="D39" s="3">
        <f t="shared" si="3"/>
        <v>2.454545454545454</v>
      </c>
      <c r="E39">
        <v>9</v>
      </c>
      <c r="F39">
        <v>4</v>
      </c>
      <c r="G39">
        <v>1</v>
      </c>
      <c r="H39">
        <v>8</v>
      </c>
      <c r="I39" s="2">
        <f t="shared" si="4"/>
        <v>0.6923076923076923</v>
      </c>
      <c r="J39" s="7">
        <v>110</v>
      </c>
      <c r="K39">
        <v>0</v>
      </c>
      <c r="L39">
        <v>86</v>
      </c>
      <c r="M39">
        <v>35</v>
      </c>
      <c r="N39">
        <v>20</v>
      </c>
      <c r="O39">
        <v>4</v>
      </c>
      <c r="P39">
        <v>11</v>
      </c>
      <c r="Q39">
        <v>33</v>
      </c>
      <c r="R39">
        <v>30</v>
      </c>
      <c r="S39" s="3">
        <f t="shared" si="5"/>
        <v>0.9636363636363636</v>
      </c>
      <c r="T39" s="3">
        <f t="shared" si="6"/>
        <v>2.8636363636363638</v>
      </c>
    </row>
    <row r="40" spans="1:20" ht="13.5">
      <c r="A40" s="1" t="s">
        <v>50</v>
      </c>
      <c r="B40" t="s">
        <v>142</v>
      </c>
      <c r="C40" s="14" t="s">
        <v>59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</sheetData>
  <mergeCells count="5">
    <mergeCell ref="C40:T40"/>
    <mergeCell ref="C19:R19"/>
    <mergeCell ref="C20:R20"/>
    <mergeCell ref="C21:R21"/>
    <mergeCell ref="C38:T38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R40" sqref="R4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50390625" style="0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193</v>
      </c>
      <c r="C2">
        <v>143</v>
      </c>
      <c r="D2" s="2">
        <f aca="true" t="shared" si="0" ref="D2:D19">F2/E2</f>
        <v>0.2653061224489796</v>
      </c>
      <c r="E2">
        <v>588</v>
      </c>
      <c r="F2">
        <v>156</v>
      </c>
      <c r="G2">
        <v>35</v>
      </c>
      <c r="H2">
        <v>80</v>
      </c>
      <c r="I2" s="2">
        <f aca="true" t="shared" si="1" ref="I2:I19">(F2+J2)/(E2+J2+M2)</f>
        <v>0.33640552995391704</v>
      </c>
      <c r="J2">
        <v>63</v>
      </c>
      <c r="K2">
        <v>65</v>
      </c>
      <c r="L2">
        <v>0</v>
      </c>
      <c r="M2">
        <v>0</v>
      </c>
      <c r="N2">
        <v>35</v>
      </c>
      <c r="O2">
        <v>3</v>
      </c>
      <c r="P2" s="2">
        <v>0.338</v>
      </c>
      <c r="Q2" s="2">
        <v>0.514</v>
      </c>
      <c r="R2" s="2">
        <f aca="true" t="shared" si="2" ref="R2:R19">I2+Q2</f>
        <v>0.850405529953917</v>
      </c>
    </row>
    <row r="3" spans="1:18" ht="13.5">
      <c r="A3">
        <v>2</v>
      </c>
      <c r="B3" t="s">
        <v>137</v>
      </c>
      <c r="C3">
        <v>25</v>
      </c>
      <c r="D3" s="2">
        <f t="shared" si="0"/>
        <v>0.17777777777777778</v>
      </c>
      <c r="E3">
        <v>90</v>
      </c>
      <c r="F3">
        <v>16</v>
      </c>
      <c r="G3">
        <v>0</v>
      </c>
      <c r="H3">
        <v>1</v>
      </c>
      <c r="I3" s="2">
        <f t="shared" si="1"/>
        <v>0.1956521739130435</v>
      </c>
      <c r="J3">
        <v>2</v>
      </c>
      <c r="K3">
        <v>8</v>
      </c>
      <c r="L3">
        <v>1</v>
      </c>
      <c r="M3">
        <v>0</v>
      </c>
      <c r="N3">
        <v>9</v>
      </c>
      <c r="O3">
        <v>1</v>
      </c>
      <c r="P3" s="2">
        <v>0.167</v>
      </c>
      <c r="Q3" s="2">
        <v>0.2</v>
      </c>
      <c r="R3" s="2">
        <f t="shared" si="2"/>
        <v>0.3956521739130435</v>
      </c>
    </row>
    <row r="4" spans="1:18" ht="13.5">
      <c r="A4">
        <v>3</v>
      </c>
      <c r="B4" t="s">
        <v>191</v>
      </c>
      <c r="C4">
        <v>143</v>
      </c>
      <c r="D4" s="2">
        <f t="shared" si="0"/>
        <v>0.23690205011389523</v>
      </c>
      <c r="E4">
        <v>439</v>
      </c>
      <c r="F4">
        <v>104</v>
      </c>
      <c r="G4">
        <v>2</v>
      </c>
      <c r="H4">
        <v>28</v>
      </c>
      <c r="I4" s="2">
        <f t="shared" si="1"/>
        <v>0.30062630480167013</v>
      </c>
      <c r="J4">
        <v>40</v>
      </c>
      <c r="K4">
        <v>46</v>
      </c>
      <c r="L4">
        <v>0</v>
      </c>
      <c r="M4">
        <v>0</v>
      </c>
      <c r="N4">
        <v>48</v>
      </c>
      <c r="O4">
        <v>1</v>
      </c>
      <c r="P4" s="2">
        <v>0.31</v>
      </c>
      <c r="Q4" s="2">
        <v>0.312</v>
      </c>
      <c r="R4" s="2">
        <f t="shared" si="2"/>
        <v>0.6126263048016701</v>
      </c>
    </row>
    <row r="5" spans="1:18" ht="13.5">
      <c r="A5">
        <v>4</v>
      </c>
      <c r="B5" t="s">
        <v>120</v>
      </c>
      <c r="C5">
        <v>144</v>
      </c>
      <c r="D5" s="2">
        <f t="shared" si="0"/>
        <v>0.25</v>
      </c>
      <c r="E5">
        <v>480</v>
      </c>
      <c r="F5">
        <v>120</v>
      </c>
      <c r="G5">
        <v>1</v>
      </c>
      <c r="H5">
        <v>51</v>
      </c>
      <c r="I5" s="2">
        <f t="shared" si="1"/>
        <v>0.29158512720156554</v>
      </c>
      <c r="J5">
        <v>29</v>
      </c>
      <c r="K5">
        <v>70</v>
      </c>
      <c r="L5">
        <v>0</v>
      </c>
      <c r="M5">
        <v>2</v>
      </c>
      <c r="N5">
        <v>39</v>
      </c>
      <c r="O5">
        <v>8</v>
      </c>
      <c r="P5" s="2">
        <v>0.29</v>
      </c>
      <c r="Q5" s="2">
        <v>0.313</v>
      </c>
      <c r="R5" s="2">
        <f t="shared" si="2"/>
        <v>0.6045851272015655</v>
      </c>
    </row>
    <row r="6" spans="1:18" ht="13.5">
      <c r="A6">
        <v>5</v>
      </c>
      <c r="B6" t="s">
        <v>129</v>
      </c>
      <c r="C6">
        <v>144</v>
      </c>
      <c r="D6" s="2">
        <f t="shared" si="0"/>
        <v>0.24096385542168675</v>
      </c>
      <c r="E6">
        <v>415</v>
      </c>
      <c r="F6">
        <v>100</v>
      </c>
      <c r="G6">
        <v>6</v>
      </c>
      <c r="H6">
        <v>53</v>
      </c>
      <c r="I6" s="2">
        <f t="shared" si="1"/>
        <v>0.28603603603603606</v>
      </c>
      <c r="J6">
        <v>27</v>
      </c>
      <c r="K6">
        <v>53</v>
      </c>
      <c r="L6">
        <v>0</v>
      </c>
      <c r="M6">
        <v>2</v>
      </c>
      <c r="N6">
        <v>5</v>
      </c>
      <c r="O6">
        <v>10</v>
      </c>
      <c r="P6" s="2">
        <v>0.268</v>
      </c>
      <c r="Q6" s="2">
        <v>0.345</v>
      </c>
      <c r="R6" s="2">
        <f t="shared" si="2"/>
        <v>0.6310360360360361</v>
      </c>
    </row>
    <row r="7" spans="1:18" ht="13.5">
      <c r="A7">
        <v>6</v>
      </c>
      <c r="B7" t="s">
        <v>179</v>
      </c>
      <c r="C7">
        <v>143</v>
      </c>
      <c r="D7" s="2">
        <f t="shared" si="0"/>
        <v>0.2977941176470588</v>
      </c>
      <c r="E7">
        <v>544</v>
      </c>
      <c r="F7">
        <v>162</v>
      </c>
      <c r="G7">
        <v>18</v>
      </c>
      <c r="H7">
        <v>71</v>
      </c>
      <c r="I7" s="2">
        <f t="shared" si="1"/>
        <v>0.32456140350877194</v>
      </c>
      <c r="J7">
        <v>23</v>
      </c>
      <c r="K7">
        <v>61</v>
      </c>
      <c r="L7">
        <v>0</v>
      </c>
      <c r="M7">
        <v>3</v>
      </c>
      <c r="N7">
        <v>6</v>
      </c>
      <c r="O7">
        <v>22</v>
      </c>
      <c r="P7" s="2">
        <v>0.274</v>
      </c>
      <c r="Q7" s="2">
        <v>0.4689</v>
      </c>
      <c r="R7" s="2">
        <f t="shared" si="2"/>
        <v>0.7934614035087719</v>
      </c>
    </row>
    <row r="8" spans="1:18" ht="13.5">
      <c r="A8">
        <v>7</v>
      </c>
      <c r="B8" t="s">
        <v>161</v>
      </c>
      <c r="C8">
        <v>142</v>
      </c>
      <c r="D8" s="2">
        <f t="shared" si="0"/>
        <v>0.20054945054945056</v>
      </c>
      <c r="E8">
        <v>364</v>
      </c>
      <c r="F8">
        <v>73</v>
      </c>
      <c r="G8">
        <v>3</v>
      </c>
      <c r="H8">
        <v>21</v>
      </c>
      <c r="I8" s="2">
        <f t="shared" si="1"/>
        <v>0.24742268041237114</v>
      </c>
      <c r="J8">
        <v>23</v>
      </c>
      <c r="K8">
        <v>56</v>
      </c>
      <c r="L8">
        <v>2</v>
      </c>
      <c r="M8">
        <v>1</v>
      </c>
      <c r="N8">
        <v>0</v>
      </c>
      <c r="O8">
        <v>1</v>
      </c>
      <c r="P8" s="2">
        <v>0.183</v>
      </c>
      <c r="Q8" s="2">
        <v>0.269</v>
      </c>
      <c r="R8" s="2">
        <f t="shared" si="2"/>
        <v>0.5164226804123712</v>
      </c>
    </row>
    <row r="9" spans="1:18" ht="13.5">
      <c r="A9">
        <v>8</v>
      </c>
      <c r="B9" t="s">
        <v>127</v>
      </c>
      <c r="C9">
        <v>144</v>
      </c>
      <c r="D9" s="2">
        <f t="shared" si="0"/>
        <v>0.2655367231638418</v>
      </c>
      <c r="E9">
        <v>531</v>
      </c>
      <c r="F9">
        <v>141</v>
      </c>
      <c r="G9">
        <v>45</v>
      </c>
      <c r="H9">
        <v>106</v>
      </c>
      <c r="I9" s="2">
        <f t="shared" si="1"/>
        <v>0.28153564899451555</v>
      </c>
      <c r="J9">
        <v>13</v>
      </c>
      <c r="K9">
        <v>65</v>
      </c>
      <c r="L9">
        <v>0</v>
      </c>
      <c r="M9">
        <v>3</v>
      </c>
      <c r="N9">
        <v>6</v>
      </c>
      <c r="O9">
        <v>9</v>
      </c>
      <c r="P9" s="2">
        <v>0.304</v>
      </c>
      <c r="Q9" s="2">
        <v>0.578</v>
      </c>
      <c r="R9" s="2">
        <f t="shared" si="2"/>
        <v>0.8595356489945155</v>
      </c>
    </row>
    <row r="10" spans="1:18" ht="13.5">
      <c r="A10" s="1">
        <v>9</v>
      </c>
      <c r="B10" t="s">
        <v>134</v>
      </c>
      <c r="C10">
        <v>142</v>
      </c>
      <c r="D10" s="2">
        <f t="shared" si="0"/>
        <v>0.1979381443298969</v>
      </c>
      <c r="E10">
        <v>485</v>
      </c>
      <c r="F10">
        <v>96</v>
      </c>
      <c r="G10">
        <v>22</v>
      </c>
      <c r="H10">
        <v>51</v>
      </c>
      <c r="I10" s="2">
        <f t="shared" si="1"/>
        <v>0.2157258064516129</v>
      </c>
      <c r="J10">
        <v>11</v>
      </c>
      <c r="K10">
        <v>72</v>
      </c>
      <c r="L10">
        <v>0</v>
      </c>
      <c r="M10">
        <v>0</v>
      </c>
      <c r="N10">
        <v>0</v>
      </c>
      <c r="O10">
        <v>0</v>
      </c>
      <c r="P10" s="2">
        <v>0.208</v>
      </c>
      <c r="Q10" s="2">
        <v>0.394</v>
      </c>
      <c r="R10" s="2">
        <f t="shared" si="2"/>
        <v>0.6097258064516129</v>
      </c>
    </row>
    <row r="11" spans="1:18" ht="13.5">
      <c r="A11" s="1" t="s">
        <v>1</v>
      </c>
      <c r="B11" t="s">
        <v>170</v>
      </c>
      <c r="C11">
        <v>118</v>
      </c>
      <c r="D11" s="2">
        <f t="shared" si="0"/>
        <v>0.26495726495726496</v>
      </c>
      <c r="E11">
        <v>117</v>
      </c>
      <c r="F11">
        <v>31</v>
      </c>
      <c r="G11">
        <v>5</v>
      </c>
      <c r="H11">
        <v>20</v>
      </c>
      <c r="I11" s="2">
        <f t="shared" si="1"/>
        <v>0.29508196721311475</v>
      </c>
      <c r="J11">
        <v>5</v>
      </c>
      <c r="K11">
        <v>21</v>
      </c>
      <c r="L11">
        <v>0</v>
      </c>
      <c r="M11">
        <v>0</v>
      </c>
      <c r="N11">
        <v>0</v>
      </c>
      <c r="O11">
        <v>0</v>
      </c>
      <c r="P11" s="2">
        <v>0.375</v>
      </c>
      <c r="Q11" s="2">
        <v>0.444</v>
      </c>
      <c r="R11" s="2">
        <f t="shared" si="2"/>
        <v>0.7390819672131148</v>
      </c>
    </row>
    <row r="12" spans="1:18" ht="13.5">
      <c r="A12" s="1" t="s">
        <v>1</v>
      </c>
      <c r="B12" t="s">
        <v>159</v>
      </c>
      <c r="C12">
        <v>108</v>
      </c>
      <c r="D12" s="2">
        <f t="shared" si="0"/>
        <v>0.25</v>
      </c>
      <c r="E12">
        <v>80</v>
      </c>
      <c r="F12">
        <v>20</v>
      </c>
      <c r="G12">
        <v>0</v>
      </c>
      <c r="H12">
        <v>9</v>
      </c>
      <c r="I12" s="2">
        <f t="shared" si="1"/>
        <v>0.3103448275862069</v>
      </c>
      <c r="J12">
        <v>7</v>
      </c>
      <c r="K12">
        <v>7</v>
      </c>
      <c r="L12">
        <v>0</v>
      </c>
      <c r="M12">
        <v>0</v>
      </c>
      <c r="N12">
        <v>1</v>
      </c>
      <c r="O12">
        <v>6</v>
      </c>
      <c r="P12" s="2">
        <v>0.462</v>
      </c>
      <c r="Q12" s="2">
        <v>0.363</v>
      </c>
      <c r="R12" s="2">
        <f t="shared" si="2"/>
        <v>0.6733448275862068</v>
      </c>
    </row>
    <row r="13" spans="1:18" ht="13.5">
      <c r="A13" s="1" t="s">
        <v>1</v>
      </c>
      <c r="B13" t="s">
        <v>194</v>
      </c>
      <c r="C13">
        <v>75</v>
      </c>
      <c r="D13" s="2">
        <f t="shared" si="0"/>
        <v>0.15789473684210525</v>
      </c>
      <c r="E13">
        <v>76</v>
      </c>
      <c r="F13">
        <v>12</v>
      </c>
      <c r="G13">
        <v>1</v>
      </c>
      <c r="H13">
        <v>4</v>
      </c>
      <c r="I13" s="2">
        <f t="shared" si="1"/>
        <v>0.23809523809523808</v>
      </c>
      <c r="J13">
        <v>8</v>
      </c>
      <c r="K13">
        <v>17</v>
      </c>
      <c r="L13">
        <v>0</v>
      </c>
      <c r="M13">
        <v>0</v>
      </c>
      <c r="N13">
        <v>1</v>
      </c>
      <c r="O13">
        <v>0</v>
      </c>
      <c r="P13" s="2">
        <v>0.357</v>
      </c>
      <c r="Q13" s="2">
        <v>0.197</v>
      </c>
      <c r="R13" s="2">
        <f t="shared" si="2"/>
        <v>0.4350952380952381</v>
      </c>
    </row>
    <row r="14" spans="1:18" ht="13.5">
      <c r="A14" s="1" t="s">
        <v>1</v>
      </c>
      <c r="B14" t="s">
        <v>138</v>
      </c>
      <c r="C14">
        <v>76</v>
      </c>
      <c r="D14" s="2">
        <f t="shared" si="0"/>
        <v>0.2564102564102564</v>
      </c>
      <c r="E14">
        <v>78</v>
      </c>
      <c r="F14">
        <v>20</v>
      </c>
      <c r="G14">
        <v>1</v>
      </c>
      <c r="H14">
        <v>13</v>
      </c>
      <c r="I14" s="2">
        <f t="shared" si="1"/>
        <v>0.2926829268292683</v>
      </c>
      <c r="J14">
        <v>4</v>
      </c>
      <c r="K14">
        <v>9</v>
      </c>
      <c r="L14">
        <v>0</v>
      </c>
      <c r="M14">
        <v>0</v>
      </c>
      <c r="N14">
        <v>1</v>
      </c>
      <c r="O14">
        <v>5</v>
      </c>
      <c r="P14" s="2">
        <v>0.375</v>
      </c>
      <c r="Q14" s="2">
        <v>0.333</v>
      </c>
      <c r="R14" s="2">
        <f t="shared" si="2"/>
        <v>0.6256829268292683</v>
      </c>
    </row>
    <row r="15" spans="1:18" ht="13.5">
      <c r="A15" s="1" t="s">
        <v>1</v>
      </c>
      <c r="B15" t="s">
        <v>160</v>
      </c>
      <c r="C15">
        <v>35</v>
      </c>
      <c r="D15" s="2">
        <f t="shared" si="0"/>
        <v>0.12195121951219512</v>
      </c>
      <c r="E15">
        <v>41</v>
      </c>
      <c r="F15">
        <v>5</v>
      </c>
      <c r="G15">
        <v>0</v>
      </c>
      <c r="H15">
        <v>0</v>
      </c>
      <c r="I15" s="2">
        <f t="shared" si="1"/>
        <v>0.12195121951219512</v>
      </c>
      <c r="J15">
        <v>0</v>
      </c>
      <c r="K15">
        <v>6</v>
      </c>
      <c r="L15">
        <v>0</v>
      </c>
      <c r="M15">
        <v>0</v>
      </c>
      <c r="N15">
        <v>0</v>
      </c>
      <c r="O15">
        <v>1</v>
      </c>
      <c r="P15" s="2">
        <v>0</v>
      </c>
      <c r="Q15" s="2">
        <v>0.122</v>
      </c>
      <c r="R15" s="2">
        <f t="shared" si="2"/>
        <v>0.24395121951219512</v>
      </c>
    </row>
    <row r="16" spans="1:18" ht="13.5">
      <c r="A16" s="1" t="s">
        <v>1</v>
      </c>
      <c r="B16" t="s">
        <v>163</v>
      </c>
      <c r="C16">
        <v>92</v>
      </c>
      <c r="D16" s="2">
        <f t="shared" si="0"/>
        <v>0.2426470588235294</v>
      </c>
      <c r="E16">
        <v>136</v>
      </c>
      <c r="F16">
        <v>33</v>
      </c>
      <c r="G16">
        <v>1</v>
      </c>
      <c r="H16">
        <v>10</v>
      </c>
      <c r="I16" s="2">
        <f t="shared" si="1"/>
        <v>0.31788079470198677</v>
      </c>
      <c r="J16">
        <v>15</v>
      </c>
      <c r="K16">
        <v>12</v>
      </c>
      <c r="L16">
        <v>3</v>
      </c>
      <c r="M16">
        <v>0</v>
      </c>
      <c r="N16">
        <v>3</v>
      </c>
      <c r="O16">
        <v>3</v>
      </c>
      <c r="P16" s="2">
        <v>0.235</v>
      </c>
      <c r="Q16" s="2">
        <v>0.316</v>
      </c>
      <c r="R16" s="2">
        <f t="shared" si="2"/>
        <v>0.6338807947019868</v>
      </c>
    </row>
    <row r="17" spans="1:18" ht="13.5">
      <c r="A17" s="1" t="s">
        <v>1</v>
      </c>
      <c r="B17" t="s">
        <v>136</v>
      </c>
      <c r="C17">
        <v>133</v>
      </c>
      <c r="D17" s="2">
        <f t="shared" si="0"/>
        <v>0.2595419847328244</v>
      </c>
      <c r="E17">
        <v>393</v>
      </c>
      <c r="F17">
        <v>102</v>
      </c>
      <c r="G17">
        <v>3</v>
      </c>
      <c r="H17">
        <v>21</v>
      </c>
      <c r="I17" s="2">
        <f t="shared" si="1"/>
        <v>0.3136792452830189</v>
      </c>
      <c r="J17">
        <v>31</v>
      </c>
      <c r="K17">
        <v>46</v>
      </c>
      <c r="L17">
        <v>1</v>
      </c>
      <c r="M17">
        <v>0</v>
      </c>
      <c r="N17">
        <v>35</v>
      </c>
      <c r="O17">
        <v>11</v>
      </c>
      <c r="P17" s="2">
        <v>0.215</v>
      </c>
      <c r="Q17" s="2">
        <v>0.336</v>
      </c>
      <c r="R17" s="2">
        <f t="shared" si="2"/>
        <v>0.6496792452830189</v>
      </c>
    </row>
    <row r="18" spans="1:18" ht="13.5">
      <c r="A18" s="1" t="s">
        <v>50</v>
      </c>
      <c r="B18" t="s">
        <v>180</v>
      </c>
      <c r="C18" s="14" t="s">
        <v>58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3.5">
      <c r="A19" s="1" t="s">
        <v>50</v>
      </c>
      <c r="B19" t="s">
        <v>181</v>
      </c>
      <c r="C19">
        <v>93</v>
      </c>
      <c r="D19" s="2">
        <f t="shared" si="0"/>
        <v>0.21951219512195122</v>
      </c>
      <c r="E19">
        <v>123</v>
      </c>
      <c r="F19">
        <v>27</v>
      </c>
      <c r="G19">
        <v>2</v>
      </c>
      <c r="H19">
        <v>9</v>
      </c>
      <c r="I19" s="2">
        <f t="shared" si="1"/>
        <v>0.2558139534883721</v>
      </c>
      <c r="J19">
        <v>6</v>
      </c>
      <c r="K19">
        <v>17</v>
      </c>
      <c r="L19">
        <v>2</v>
      </c>
      <c r="M19">
        <v>0</v>
      </c>
      <c r="N19">
        <v>0</v>
      </c>
      <c r="O19">
        <v>0</v>
      </c>
      <c r="P19" s="2">
        <v>0.148</v>
      </c>
      <c r="Q19" s="2">
        <v>0.276</v>
      </c>
      <c r="R19" s="2">
        <f t="shared" si="2"/>
        <v>0.5318139534883721</v>
      </c>
    </row>
    <row r="20" spans="1:18" ht="13.5">
      <c r="A20" s="1" t="s">
        <v>50</v>
      </c>
      <c r="B20" t="s">
        <v>158</v>
      </c>
      <c r="C20" s="14" t="s">
        <v>58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" t="s">
        <v>50</v>
      </c>
      <c r="B21" t="s">
        <v>132</v>
      </c>
      <c r="C21" s="14" t="s">
        <v>58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48</v>
      </c>
      <c r="T24" t="s">
        <v>49</v>
      </c>
    </row>
    <row r="25" spans="1:20" ht="13.5">
      <c r="A25" s="1" t="s">
        <v>51</v>
      </c>
      <c r="B25" t="s">
        <v>182</v>
      </c>
      <c r="C25">
        <v>24</v>
      </c>
      <c r="D25" s="3">
        <f aca="true" t="shared" si="3" ref="D25:D40">R25/J25*9</f>
        <v>4.5290322580645155</v>
      </c>
      <c r="E25">
        <v>9</v>
      </c>
      <c r="F25">
        <v>10</v>
      </c>
      <c r="G25">
        <v>0</v>
      </c>
      <c r="H25">
        <v>0</v>
      </c>
      <c r="I25" s="2">
        <f aca="true" t="shared" si="4" ref="I25:I40">E25/(E25+F25)</f>
        <v>0.47368421052631576</v>
      </c>
      <c r="J25" s="7">
        <v>155</v>
      </c>
      <c r="K25">
        <v>1</v>
      </c>
      <c r="L25">
        <v>155</v>
      </c>
      <c r="M25">
        <v>106</v>
      </c>
      <c r="N25">
        <v>22</v>
      </c>
      <c r="O25">
        <v>5</v>
      </c>
      <c r="P25">
        <v>26</v>
      </c>
      <c r="Q25">
        <v>79</v>
      </c>
      <c r="R25">
        <v>78</v>
      </c>
      <c r="S25" s="3">
        <f aca="true" t="shared" si="5" ref="S25:S40">(L25+N25)/J25</f>
        <v>1.1419354838709677</v>
      </c>
      <c r="T25" s="3">
        <f aca="true" t="shared" si="6" ref="T25:T40">M25/J25*9</f>
        <v>6.154838709677419</v>
      </c>
    </row>
    <row r="26" spans="1:20" ht="13.5">
      <c r="A26" s="1" t="s">
        <v>51</v>
      </c>
      <c r="B26" t="s">
        <v>192</v>
      </c>
      <c r="C26">
        <v>23</v>
      </c>
      <c r="D26" s="3">
        <f t="shared" si="3"/>
        <v>4.092760180995475</v>
      </c>
      <c r="E26">
        <v>10</v>
      </c>
      <c r="F26">
        <v>9</v>
      </c>
      <c r="G26">
        <v>0</v>
      </c>
      <c r="H26">
        <v>0</v>
      </c>
      <c r="I26" s="2">
        <f t="shared" si="4"/>
        <v>0.5263157894736842</v>
      </c>
      <c r="J26" s="7">
        <v>147.33333333333334</v>
      </c>
      <c r="K26">
        <v>1</v>
      </c>
      <c r="L26">
        <v>136</v>
      </c>
      <c r="M26">
        <v>47</v>
      </c>
      <c r="N26">
        <v>33</v>
      </c>
      <c r="O26">
        <v>1</v>
      </c>
      <c r="P26">
        <v>19</v>
      </c>
      <c r="Q26">
        <v>67</v>
      </c>
      <c r="R26">
        <v>67</v>
      </c>
      <c r="S26" s="3">
        <f t="shared" si="5"/>
        <v>1.1470588235294117</v>
      </c>
      <c r="T26" s="3">
        <f t="shared" si="6"/>
        <v>2.8710407239819</v>
      </c>
    </row>
    <row r="27" spans="1:20" ht="13.5">
      <c r="A27" s="1" t="s">
        <v>51</v>
      </c>
      <c r="B27" t="s">
        <v>178</v>
      </c>
      <c r="C27">
        <v>28</v>
      </c>
      <c r="D27" s="3">
        <f t="shared" si="3"/>
        <v>3.4600840336134455</v>
      </c>
      <c r="E27">
        <v>13</v>
      </c>
      <c r="F27">
        <v>10</v>
      </c>
      <c r="G27">
        <v>0</v>
      </c>
      <c r="H27">
        <v>0</v>
      </c>
      <c r="I27" s="2">
        <f t="shared" si="4"/>
        <v>0.5652173913043478</v>
      </c>
      <c r="J27" s="7">
        <v>158.66666666666666</v>
      </c>
      <c r="K27">
        <v>2</v>
      </c>
      <c r="L27">
        <v>153</v>
      </c>
      <c r="M27">
        <v>96</v>
      </c>
      <c r="N27">
        <v>23</v>
      </c>
      <c r="O27">
        <v>4</v>
      </c>
      <c r="P27">
        <v>13</v>
      </c>
      <c r="Q27">
        <v>64</v>
      </c>
      <c r="R27">
        <v>61</v>
      </c>
      <c r="S27" s="3">
        <f t="shared" si="5"/>
        <v>1.1092436974789917</v>
      </c>
      <c r="T27" s="3">
        <f t="shared" si="6"/>
        <v>5.445378151260504</v>
      </c>
    </row>
    <row r="28" spans="1:20" ht="13.5">
      <c r="A28" s="1" t="s">
        <v>51</v>
      </c>
      <c r="B28" t="s">
        <v>154</v>
      </c>
      <c r="C28">
        <v>27</v>
      </c>
      <c r="D28" s="3">
        <f t="shared" si="3"/>
        <v>3.476861167002012</v>
      </c>
      <c r="E28">
        <v>10</v>
      </c>
      <c r="F28">
        <v>8</v>
      </c>
      <c r="G28">
        <v>0</v>
      </c>
      <c r="H28">
        <v>0</v>
      </c>
      <c r="I28" s="2">
        <f t="shared" si="4"/>
        <v>0.5555555555555556</v>
      </c>
      <c r="J28" s="7">
        <v>165.66666666666666</v>
      </c>
      <c r="K28">
        <v>2</v>
      </c>
      <c r="L28">
        <v>158</v>
      </c>
      <c r="M28">
        <v>54</v>
      </c>
      <c r="N28">
        <v>23</v>
      </c>
      <c r="O28">
        <v>2</v>
      </c>
      <c r="P28">
        <v>18</v>
      </c>
      <c r="Q28">
        <v>66</v>
      </c>
      <c r="R28">
        <v>64</v>
      </c>
      <c r="S28" s="3">
        <f t="shared" si="5"/>
        <v>1.0925553319919519</v>
      </c>
      <c r="T28" s="3">
        <f t="shared" si="6"/>
        <v>2.933601609657948</v>
      </c>
    </row>
    <row r="29" spans="1:20" ht="13.5">
      <c r="A29" s="1" t="s">
        <v>51</v>
      </c>
      <c r="B29" t="s">
        <v>165</v>
      </c>
      <c r="C29">
        <v>27</v>
      </c>
      <c r="D29" s="3">
        <f t="shared" si="3"/>
        <v>3.886756238003839</v>
      </c>
      <c r="E29">
        <v>5</v>
      </c>
      <c r="F29">
        <v>9</v>
      </c>
      <c r="G29">
        <v>0</v>
      </c>
      <c r="H29">
        <v>0</v>
      </c>
      <c r="I29" s="2">
        <f t="shared" si="4"/>
        <v>0.35714285714285715</v>
      </c>
      <c r="J29" s="7">
        <v>173.66666666666666</v>
      </c>
      <c r="K29">
        <v>2</v>
      </c>
      <c r="L29">
        <v>160</v>
      </c>
      <c r="M29">
        <v>124</v>
      </c>
      <c r="N29">
        <v>61</v>
      </c>
      <c r="O29">
        <v>8</v>
      </c>
      <c r="P29">
        <v>16</v>
      </c>
      <c r="Q29">
        <v>76</v>
      </c>
      <c r="R29">
        <v>75</v>
      </c>
      <c r="S29" s="3">
        <f t="shared" si="5"/>
        <v>1.272552783109405</v>
      </c>
      <c r="T29" s="3">
        <f t="shared" si="6"/>
        <v>6.426103646833014</v>
      </c>
    </row>
    <row r="30" spans="1:20" ht="13.5">
      <c r="A30" s="1" t="s">
        <v>55</v>
      </c>
      <c r="B30" t="s">
        <v>166</v>
      </c>
      <c r="C30">
        <v>18</v>
      </c>
      <c r="D30" s="3">
        <f t="shared" si="3"/>
        <v>4.212765957446809</v>
      </c>
      <c r="E30">
        <v>4</v>
      </c>
      <c r="F30">
        <v>2</v>
      </c>
      <c r="G30">
        <v>0</v>
      </c>
      <c r="H30">
        <v>0</v>
      </c>
      <c r="I30" s="2">
        <f t="shared" si="4"/>
        <v>0.6666666666666666</v>
      </c>
      <c r="J30" s="7">
        <v>94</v>
      </c>
      <c r="K30">
        <v>1</v>
      </c>
      <c r="L30">
        <v>96</v>
      </c>
      <c r="M30">
        <v>24</v>
      </c>
      <c r="N30">
        <v>22</v>
      </c>
      <c r="O30">
        <v>4</v>
      </c>
      <c r="P30">
        <v>9</v>
      </c>
      <c r="Q30">
        <v>44</v>
      </c>
      <c r="R30">
        <v>44</v>
      </c>
      <c r="S30" s="3">
        <f t="shared" si="5"/>
        <v>1.2553191489361701</v>
      </c>
      <c r="T30" s="3">
        <f t="shared" si="6"/>
        <v>2.2978723404255317</v>
      </c>
    </row>
    <row r="31" spans="1:20" ht="13.5">
      <c r="A31" s="1" t="s">
        <v>52</v>
      </c>
      <c r="B31" t="s">
        <v>184</v>
      </c>
      <c r="C31">
        <v>20</v>
      </c>
      <c r="D31" s="3">
        <f t="shared" si="3"/>
        <v>3.0280373831775704</v>
      </c>
      <c r="E31">
        <v>0</v>
      </c>
      <c r="F31">
        <v>3</v>
      </c>
      <c r="G31">
        <v>0</v>
      </c>
      <c r="H31">
        <v>2</v>
      </c>
      <c r="I31" s="2">
        <f t="shared" si="4"/>
        <v>0</v>
      </c>
      <c r="J31" s="7">
        <v>35.666666666666664</v>
      </c>
      <c r="K31">
        <v>0</v>
      </c>
      <c r="L31">
        <v>36</v>
      </c>
      <c r="M31">
        <v>12</v>
      </c>
      <c r="N31">
        <v>8</v>
      </c>
      <c r="O31">
        <v>1</v>
      </c>
      <c r="P31">
        <v>2</v>
      </c>
      <c r="Q31">
        <v>14</v>
      </c>
      <c r="R31">
        <v>12</v>
      </c>
      <c r="S31" s="3">
        <f t="shared" si="5"/>
        <v>1.2336448598130842</v>
      </c>
      <c r="T31" s="3">
        <f t="shared" si="6"/>
        <v>3.0280373831775704</v>
      </c>
    </row>
    <row r="32" spans="1:20" ht="13.5">
      <c r="A32" s="1" t="s">
        <v>52</v>
      </c>
      <c r="B32" t="s">
        <v>152</v>
      </c>
      <c r="C32">
        <v>26</v>
      </c>
      <c r="D32" s="3">
        <f t="shared" si="3"/>
        <v>2.9779411764705883</v>
      </c>
      <c r="E32">
        <v>3</v>
      </c>
      <c r="F32">
        <v>2</v>
      </c>
      <c r="G32">
        <v>2</v>
      </c>
      <c r="H32">
        <v>1</v>
      </c>
      <c r="I32" s="2">
        <f t="shared" si="4"/>
        <v>0.6</v>
      </c>
      <c r="J32" s="7">
        <v>45.333333333333336</v>
      </c>
      <c r="K32">
        <v>0</v>
      </c>
      <c r="L32">
        <v>39</v>
      </c>
      <c r="M32">
        <v>17</v>
      </c>
      <c r="N32">
        <v>6</v>
      </c>
      <c r="O32">
        <v>2</v>
      </c>
      <c r="P32">
        <v>8</v>
      </c>
      <c r="Q32">
        <v>17</v>
      </c>
      <c r="R32">
        <v>15</v>
      </c>
      <c r="S32" s="3">
        <f t="shared" si="5"/>
        <v>0.9926470588235293</v>
      </c>
      <c r="T32" s="3">
        <f t="shared" si="6"/>
        <v>3.375</v>
      </c>
    </row>
    <row r="33" spans="1:20" ht="13.5">
      <c r="A33" s="1" t="s">
        <v>52</v>
      </c>
      <c r="B33" t="s">
        <v>198</v>
      </c>
      <c r="C33">
        <v>35</v>
      </c>
      <c r="D33" s="3">
        <f t="shared" si="3"/>
        <v>3.6610169491525424</v>
      </c>
      <c r="E33">
        <v>5</v>
      </c>
      <c r="F33">
        <v>4</v>
      </c>
      <c r="G33">
        <v>0</v>
      </c>
      <c r="H33">
        <v>3</v>
      </c>
      <c r="I33" s="2">
        <f t="shared" si="4"/>
        <v>0.5555555555555556</v>
      </c>
      <c r="J33" s="7">
        <v>59</v>
      </c>
      <c r="K33">
        <v>0</v>
      </c>
      <c r="L33">
        <v>67</v>
      </c>
      <c r="M33">
        <v>15</v>
      </c>
      <c r="N33">
        <v>11</v>
      </c>
      <c r="O33">
        <v>2</v>
      </c>
      <c r="P33">
        <v>7</v>
      </c>
      <c r="Q33">
        <v>25</v>
      </c>
      <c r="R33">
        <v>24</v>
      </c>
      <c r="S33" s="3">
        <f t="shared" si="5"/>
        <v>1.3220338983050848</v>
      </c>
      <c r="T33" s="3">
        <f t="shared" si="6"/>
        <v>2.288135593220339</v>
      </c>
    </row>
    <row r="34" spans="1:20" ht="13.5">
      <c r="A34" s="1" t="s">
        <v>56</v>
      </c>
      <c r="B34" t="s">
        <v>148</v>
      </c>
      <c r="C34">
        <v>12</v>
      </c>
      <c r="D34" s="3">
        <f t="shared" si="3"/>
        <v>8.052631578947368</v>
      </c>
      <c r="E34">
        <v>0</v>
      </c>
      <c r="F34">
        <v>0</v>
      </c>
      <c r="G34">
        <v>0</v>
      </c>
      <c r="H34">
        <v>0</v>
      </c>
      <c r="I34" s="2">
        <v>0</v>
      </c>
      <c r="J34" s="7">
        <v>19</v>
      </c>
      <c r="K34">
        <v>0</v>
      </c>
      <c r="L34">
        <v>31</v>
      </c>
      <c r="M34">
        <v>2</v>
      </c>
      <c r="N34">
        <v>4</v>
      </c>
      <c r="O34">
        <v>1</v>
      </c>
      <c r="P34">
        <v>5</v>
      </c>
      <c r="Q34">
        <v>19</v>
      </c>
      <c r="R34">
        <v>17</v>
      </c>
      <c r="S34" s="3">
        <f t="shared" si="5"/>
        <v>1.8421052631578947</v>
      </c>
      <c r="T34" s="3">
        <f t="shared" si="6"/>
        <v>0.9473684210526315</v>
      </c>
    </row>
    <row r="35" spans="1:20" ht="13.5">
      <c r="A35" s="1" t="s">
        <v>53</v>
      </c>
      <c r="B35" t="s">
        <v>139</v>
      </c>
      <c r="C35">
        <v>39</v>
      </c>
      <c r="D35" s="3">
        <f t="shared" si="3"/>
        <v>4.6022727272727275</v>
      </c>
      <c r="E35">
        <v>4</v>
      </c>
      <c r="F35">
        <v>2</v>
      </c>
      <c r="G35">
        <v>1</v>
      </c>
      <c r="H35">
        <v>2</v>
      </c>
      <c r="I35" s="2">
        <f t="shared" si="4"/>
        <v>0.6666666666666666</v>
      </c>
      <c r="J35" s="7">
        <v>58.666666666666664</v>
      </c>
      <c r="K35">
        <v>0</v>
      </c>
      <c r="L35">
        <v>69</v>
      </c>
      <c r="M35">
        <v>18</v>
      </c>
      <c r="N35">
        <v>9</v>
      </c>
      <c r="O35">
        <v>3</v>
      </c>
      <c r="P35">
        <v>12</v>
      </c>
      <c r="Q35">
        <v>32</v>
      </c>
      <c r="R35">
        <v>30</v>
      </c>
      <c r="S35" s="3">
        <f t="shared" si="5"/>
        <v>1.3295454545454546</v>
      </c>
      <c r="T35" s="3">
        <f t="shared" si="6"/>
        <v>2.7613636363636362</v>
      </c>
    </row>
    <row r="36" spans="1:20" ht="13.5">
      <c r="A36" s="1" t="s">
        <v>54</v>
      </c>
      <c r="B36" t="s">
        <v>168</v>
      </c>
      <c r="C36">
        <v>49</v>
      </c>
      <c r="D36" s="3">
        <f t="shared" si="3"/>
        <v>2.712918660287081</v>
      </c>
      <c r="E36">
        <v>3</v>
      </c>
      <c r="F36">
        <v>3</v>
      </c>
      <c r="G36">
        <v>40</v>
      </c>
      <c r="H36">
        <v>2</v>
      </c>
      <c r="I36" s="2">
        <f t="shared" si="4"/>
        <v>0.5</v>
      </c>
      <c r="J36" s="7">
        <v>69.66666666666667</v>
      </c>
      <c r="K36">
        <v>0</v>
      </c>
      <c r="L36">
        <v>54</v>
      </c>
      <c r="M36">
        <v>37</v>
      </c>
      <c r="N36">
        <v>14</v>
      </c>
      <c r="O36">
        <v>2</v>
      </c>
      <c r="P36">
        <v>6</v>
      </c>
      <c r="Q36">
        <v>22</v>
      </c>
      <c r="R36">
        <v>21</v>
      </c>
      <c r="S36" s="3">
        <f t="shared" si="5"/>
        <v>0.9760765550239234</v>
      </c>
      <c r="T36" s="3">
        <f t="shared" si="6"/>
        <v>4.779904306220096</v>
      </c>
    </row>
    <row r="37" spans="1:20" ht="13.5">
      <c r="A37" s="1" t="s">
        <v>50</v>
      </c>
      <c r="B37" t="s">
        <v>175</v>
      </c>
      <c r="C37">
        <v>6</v>
      </c>
      <c r="D37" s="3">
        <f t="shared" si="3"/>
        <v>2.5511811023622046</v>
      </c>
      <c r="E37">
        <v>3</v>
      </c>
      <c r="F37">
        <v>1</v>
      </c>
      <c r="G37">
        <v>0</v>
      </c>
      <c r="H37">
        <v>0</v>
      </c>
      <c r="I37" s="2">
        <f t="shared" si="4"/>
        <v>0.75</v>
      </c>
      <c r="J37" s="7">
        <v>42.333333333333336</v>
      </c>
      <c r="K37">
        <v>0</v>
      </c>
      <c r="L37">
        <v>38</v>
      </c>
      <c r="M37">
        <v>18</v>
      </c>
      <c r="N37">
        <v>6</v>
      </c>
      <c r="O37">
        <v>0</v>
      </c>
      <c r="P37">
        <v>2</v>
      </c>
      <c r="Q37">
        <v>12</v>
      </c>
      <c r="R37">
        <v>12</v>
      </c>
      <c r="S37" s="3">
        <f t="shared" si="5"/>
        <v>1.0393700787401574</v>
      </c>
      <c r="T37" s="3">
        <f t="shared" si="6"/>
        <v>3.826771653543307</v>
      </c>
    </row>
    <row r="38" spans="1:20" ht="13.5">
      <c r="A38" s="1" t="s">
        <v>50</v>
      </c>
      <c r="B38" t="s">
        <v>199</v>
      </c>
      <c r="C38">
        <v>25</v>
      </c>
      <c r="D38" s="3">
        <f t="shared" si="3"/>
        <v>4.853932584269662</v>
      </c>
      <c r="E38">
        <v>2</v>
      </c>
      <c r="F38">
        <v>2</v>
      </c>
      <c r="G38">
        <v>0</v>
      </c>
      <c r="H38">
        <v>1</v>
      </c>
      <c r="I38" s="2">
        <f t="shared" si="4"/>
        <v>0.5</v>
      </c>
      <c r="J38" s="7">
        <v>29.666666666666668</v>
      </c>
      <c r="K38">
        <v>0</v>
      </c>
      <c r="L38">
        <v>34</v>
      </c>
      <c r="M38">
        <v>6</v>
      </c>
      <c r="N38">
        <v>5</v>
      </c>
      <c r="O38">
        <v>0</v>
      </c>
      <c r="P38">
        <v>7</v>
      </c>
      <c r="Q38">
        <v>16</v>
      </c>
      <c r="R38">
        <v>16</v>
      </c>
      <c r="S38" s="3">
        <f t="shared" si="5"/>
        <v>1.3146067415730336</v>
      </c>
      <c r="T38" s="3">
        <f t="shared" si="6"/>
        <v>1.8202247191011236</v>
      </c>
    </row>
    <row r="39" spans="1:20" ht="13.5">
      <c r="A39" s="1" t="s">
        <v>50</v>
      </c>
      <c r="B39" t="s">
        <v>149</v>
      </c>
      <c r="C39">
        <v>3</v>
      </c>
      <c r="D39" s="3">
        <f t="shared" si="3"/>
        <v>0</v>
      </c>
      <c r="E39">
        <v>0</v>
      </c>
      <c r="F39">
        <v>0</v>
      </c>
      <c r="G39">
        <v>0</v>
      </c>
      <c r="H39">
        <v>0</v>
      </c>
      <c r="I39" s="2">
        <v>0</v>
      </c>
      <c r="J39" s="7">
        <v>6.333333333333333</v>
      </c>
      <c r="K39">
        <v>0</v>
      </c>
      <c r="L39">
        <v>6</v>
      </c>
      <c r="M39">
        <v>1</v>
      </c>
      <c r="N39">
        <v>2</v>
      </c>
      <c r="O39">
        <v>0</v>
      </c>
      <c r="P39">
        <v>0</v>
      </c>
      <c r="Q39">
        <v>0</v>
      </c>
      <c r="R39">
        <v>0</v>
      </c>
      <c r="S39" s="3">
        <f t="shared" si="5"/>
        <v>1.2631578947368423</v>
      </c>
      <c r="T39" s="3">
        <f t="shared" si="6"/>
        <v>1.4210526315789476</v>
      </c>
    </row>
    <row r="40" spans="1:20" ht="13.5">
      <c r="A40" s="1" t="s">
        <v>50</v>
      </c>
      <c r="B40" t="s">
        <v>140</v>
      </c>
      <c r="C40">
        <v>16</v>
      </c>
      <c r="D40" s="3">
        <f t="shared" si="3"/>
        <v>2.8051948051948052</v>
      </c>
      <c r="E40">
        <v>3</v>
      </c>
      <c r="F40">
        <v>2</v>
      </c>
      <c r="G40">
        <v>0</v>
      </c>
      <c r="H40">
        <v>2</v>
      </c>
      <c r="I40" s="2">
        <f t="shared" si="4"/>
        <v>0.6</v>
      </c>
      <c r="J40" s="7">
        <v>25.666666666666668</v>
      </c>
      <c r="K40">
        <v>0</v>
      </c>
      <c r="L40">
        <v>17</v>
      </c>
      <c r="M40">
        <v>16</v>
      </c>
      <c r="N40">
        <v>5</v>
      </c>
      <c r="O40">
        <v>1</v>
      </c>
      <c r="P40">
        <v>3</v>
      </c>
      <c r="Q40">
        <v>8</v>
      </c>
      <c r="R40">
        <v>8</v>
      </c>
      <c r="S40" s="3">
        <f t="shared" si="5"/>
        <v>0.8571428571428571</v>
      </c>
      <c r="T40" s="3">
        <f t="shared" si="6"/>
        <v>5.6103896103896105</v>
      </c>
    </row>
  </sheetData>
  <mergeCells count="3">
    <mergeCell ref="C18:R18"/>
    <mergeCell ref="C20:R20"/>
    <mergeCell ref="C21:R2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浅木原</dc:creator>
  <cp:keywords/>
  <dc:description/>
  <cp:lastModifiedBy>飛内悠介</cp:lastModifiedBy>
  <dcterms:created xsi:type="dcterms:W3CDTF">2010-03-07T13:22:27Z</dcterms:created>
  <dcterms:modified xsi:type="dcterms:W3CDTF">2011-01-27T14:43:10Z</dcterms:modified>
  <cp:category/>
  <cp:version/>
  <cp:contentType/>
  <cp:contentStatus/>
</cp:coreProperties>
</file>