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7355" windowHeight="14175" firstSheet="2" activeTab="12"/>
  </bookViews>
  <sheets>
    <sheet name="チーム戦績" sheetId="1" r:id="rId1"/>
    <sheet name="DDD" sheetId="2" r:id="rId2"/>
    <sheet name="霧生" sheetId="3" r:id="rId3"/>
    <sheet name="スカル" sheetId="4" r:id="rId4"/>
    <sheet name="鳩里" sheetId="5" r:id="rId5"/>
    <sheet name="古翠" sheetId="6" r:id="rId6"/>
    <sheet name="銀河" sheetId="7" r:id="rId7"/>
    <sheet name="浅木原" sheetId="8" r:id="rId8"/>
    <sheet name="ボーラー" sheetId="9" r:id="rId9"/>
    <sheet name="宇都" sheetId="10" r:id="rId10"/>
    <sheet name="橘川" sheetId="11" r:id="rId11"/>
    <sheet name="れおんご" sheetId="12" r:id="rId12"/>
    <sheet name="おぱんつ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<sst xmlns="http://schemas.openxmlformats.org/spreadsheetml/2006/main" count="1503" uniqueCount="201">
  <si>
    <t>野手</t>
  </si>
  <si>
    <t>控</t>
  </si>
  <si>
    <t>打率</t>
  </si>
  <si>
    <t>打数</t>
  </si>
  <si>
    <t>安打</t>
  </si>
  <si>
    <t>打点</t>
  </si>
  <si>
    <t>出塁</t>
  </si>
  <si>
    <t>三振</t>
  </si>
  <si>
    <t>犠打</t>
  </si>
  <si>
    <t>犠飛</t>
  </si>
  <si>
    <t>盗塁</t>
  </si>
  <si>
    <t>失策</t>
  </si>
  <si>
    <t>試合</t>
  </si>
  <si>
    <t>OPS</t>
  </si>
  <si>
    <t>投手</t>
  </si>
  <si>
    <t>勝</t>
  </si>
  <si>
    <t>敗</t>
  </si>
  <si>
    <t>Ｓ</t>
  </si>
  <si>
    <t>Ｈ</t>
  </si>
  <si>
    <t>勝率</t>
  </si>
  <si>
    <t>回数</t>
  </si>
  <si>
    <t>完投</t>
  </si>
  <si>
    <t>被安</t>
  </si>
  <si>
    <t>四死</t>
  </si>
  <si>
    <t>得圏</t>
  </si>
  <si>
    <t>長打</t>
  </si>
  <si>
    <t>本塁</t>
  </si>
  <si>
    <t>防御</t>
  </si>
  <si>
    <t>与四</t>
  </si>
  <si>
    <t>奪三</t>
  </si>
  <si>
    <t>与死</t>
  </si>
  <si>
    <t>被本</t>
  </si>
  <si>
    <t>失点</t>
  </si>
  <si>
    <t>自責</t>
  </si>
  <si>
    <t>セ・リーグ</t>
  </si>
  <si>
    <t>順位</t>
  </si>
  <si>
    <t>チーム名</t>
  </si>
  <si>
    <t>勝</t>
  </si>
  <si>
    <t>分</t>
  </si>
  <si>
    <t>ゲーム差</t>
  </si>
  <si>
    <t>優勝</t>
  </si>
  <si>
    <t>得点</t>
  </si>
  <si>
    <t>対戦表</t>
  </si>
  <si>
    <t>交流戦</t>
  </si>
  <si>
    <t>チーム成績</t>
  </si>
  <si>
    <t>パ・リーグ</t>
  </si>
  <si>
    <t>戦績</t>
  </si>
  <si>
    <t>WHIP</t>
  </si>
  <si>
    <t>奪三率</t>
  </si>
  <si>
    <t>二</t>
  </si>
  <si>
    <t>先</t>
  </si>
  <si>
    <t>中</t>
  </si>
  <si>
    <t>SU</t>
  </si>
  <si>
    <t>抑</t>
  </si>
  <si>
    <t>DH</t>
  </si>
  <si>
    <t>一軍出場なし</t>
  </si>
  <si>
    <t>一軍登板なし</t>
  </si>
  <si>
    <t>13-11</t>
  </si>
  <si>
    <t>11-13</t>
  </si>
  <si>
    <t>SU</t>
  </si>
  <si>
    <t>14-10</t>
  </si>
  <si>
    <t>10-14</t>
  </si>
  <si>
    <t>16-8</t>
  </si>
  <si>
    <t>8-16</t>
  </si>
  <si>
    <t>15-9</t>
  </si>
  <si>
    <t>9-15</t>
  </si>
  <si>
    <t>4-0</t>
  </si>
  <si>
    <t>0-4</t>
  </si>
  <si>
    <t>10-13-1</t>
  </si>
  <si>
    <t>2-1-1</t>
  </si>
  <si>
    <t>15-8-1</t>
  </si>
  <si>
    <t>8-15-1</t>
  </si>
  <si>
    <t>1-2-1</t>
  </si>
  <si>
    <t>7-17</t>
  </si>
  <si>
    <t>17-7</t>
  </si>
  <si>
    <t>角</t>
  </si>
  <si>
    <t>電鉄</t>
  </si>
  <si>
    <t>塁打</t>
  </si>
  <si>
    <t>打者</t>
  </si>
  <si>
    <t>OP</t>
  </si>
  <si>
    <t>SU</t>
  </si>
  <si>
    <t>狐</t>
  </si>
  <si>
    <t>13-10-1</t>
  </si>
  <si>
    <t>先</t>
  </si>
  <si>
    <t>13-9-2</t>
  </si>
  <si>
    <t>12-11-1</t>
  </si>
  <si>
    <t>14-9-1</t>
  </si>
  <si>
    <t>9-13-2</t>
  </si>
  <si>
    <t>11-12-1</t>
  </si>
  <si>
    <t>9-14-1</t>
  </si>
  <si>
    <t>5-19</t>
  </si>
  <si>
    <t>NT-DDDユニコーンズ</t>
  </si>
  <si>
    <t>激流に身を任せ同化する</t>
  </si>
  <si>
    <t>スカルタイガース</t>
  </si>
  <si>
    <t>鳩里サブレーズ</t>
  </si>
  <si>
    <t>古翠スワローズ</t>
  </si>
  <si>
    <t>スターオブギャラクシーズ</t>
  </si>
  <si>
    <t>藍様もふもふフォックス</t>
  </si>
  <si>
    <t>京浜アスレチックス</t>
  </si>
  <si>
    <t>宇都ブリザーズＰ</t>
  </si>
  <si>
    <t>㈲橘川電鉄野球同好会</t>
  </si>
  <si>
    <t>ねこねこライオンズ</t>
  </si>
  <si>
    <t>おぱんちゅインキュベーター</t>
  </si>
  <si>
    <t>激流</t>
  </si>
  <si>
    <t>虎</t>
  </si>
  <si>
    <t>鳩</t>
  </si>
  <si>
    <t>燕</t>
  </si>
  <si>
    <t>銀河</t>
  </si>
  <si>
    <t>京浜</t>
  </si>
  <si>
    <t>吹雪</t>
  </si>
  <si>
    <t>猫</t>
  </si>
  <si>
    <t>QB</t>
  </si>
  <si>
    <t>17-6-1</t>
  </si>
  <si>
    <t>6-17-1</t>
  </si>
  <si>
    <t>12-12</t>
  </si>
  <si>
    <t>1-3</t>
  </si>
  <si>
    <t>2-2</t>
  </si>
  <si>
    <t>3-1</t>
  </si>
  <si>
    <t>19-4-1</t>
  </si>
  <si>
    <t>因幡てゐ</t>
  </si>
  <si>
    <t>レミリア・スカーレット</t>
  </si>
  <si>
    <t>火焔猫燐</t>
  </si>
  <si>
    <t>霊烏路空</t>
  </si>
  <si>
    <t>射命丸文</t>
  </si>
  <si>
    <t>藤原妹紅</t>
  </si>
  <si>
    <t>上白沢慧音</t>
  </si>
  <si>
    <t>橙</t>
  </si>
  <si>
    <t>永江衣玖</t>
  </si>
  <si>
    <t>蓬莱山輝夜</t>
  </si>
  <si>
    <t>洩矢諏訪子</t>
  </si>
  <si>
    <t>西行寺幽々子</t>
  </si>
  <si>
    <t>鈴仙・優曇華院・イナバ</t>
  </si>
  <si>
    <t>八雲藍</t>
  </si>
  <si>
    <t>鍵山雛</t>
  </si>
  <si>
    <t>大妖精</t>
  </si>
  <si>
    <t>河城にとり</t>
  </si>
  <si>
    <t>犬走椛</t>
  </si>
  <si>
    <t>ナズーリン</t>
  </si>
  <si>
    <t>黒谷ヤマメ</t>
  </si>
  <si>
    <t>古明地さとり</t>
  </si>
  <si>
    <t>古明地こいし</t>
  </si>
  <si>
    <t>パチュリー・ノーレッジ</t>
  </si>
  <si>
    <t>霧雨魔理沙</t>
  </si>
  <si>
    <t>博麗霊夢</t>
  </si>
  <si>
    <t>朱鷺子</t>
  </si>
  <si>
    <t>比那名居天子</t>
  </si>
  <si>
    <t>稗田阿求</t>
  </si>
  <si>
    <t>リリーホワイト</t>
  </si>
  <si>
    <t>スターサファイア</t>
  </si>
  <si>
    <t>ルナチャイルド</t>
  </si>
  <si>
    <t>サニーミルク</t>
  </si>
  <si>
    <t>東風谷早苗</t>
  </si>
  <si>
    <t>風見幽香</t>
  </si>
  <si>
    <t>ミスティア・ローレライ</t>
  </si>
  <si>
    <t>小悪魔</t>
  </si>
  <si>
    <t>綿月依姫</t>
  </si>
  <si>
    <t>多々良小傘</t>
  </si>
  <si>
    <t>八坂神奈子</t>
  </si>
  <si>
    <t>伊吹萃香</t>
  </si>
  <si>
    <t>星熊勇儀</t>
  </si>
  <si>
    <t>紅美鈴</t>
  </si>
  <si>
    <t>チルノ</t>
  </si>
  <si>
    <t>リグル・ナイトバグ</t>
  </si>
  <si>
    <t>レティ・ホワイトロック</t>
  </si>
  <si>
    <t>メディスン・メランコリー</t>
  </si>
  <si>
    <t>聖白蓮</t>
  </si>
  <si>
    <t>八意永琳</t>
  </si>
  <si>
    <t>秋静葉</t>
  </si>
  <si>
    <t>水橋パルスィ</t>
  </si>
  <si>
    <t>十六夜咲夜</t>
  </si>
  <si>
    <t>小野塚小町</t>
  </si>
  <si>
    <t>ルーミア</t>
  </si>
  <si>
    <t>封獣ぬえ</t>
  </si>
  <si>
    <t>リグル</t>
  </si>
  <si>
    <t>綿月豊姫</t>
  </si>
  <si>
    <t>茨木華扇</t>
  </si>
  <si>
    <t>メルラン・プリズムリバー</t>
  </si>
  <si>
    <t>SU</t>
  </si>
  <si>
    <t>ルナサ・プリズムリバー</t>
  </si>
  <si>
    <t>リリカ・プリズムリバー</t>
  </si>
  <si>
    <t>寅丸星</t>
  </si>
  <si>
    <t>ナズーリン</t>
  </si>
  <si>
    <t>上白沢慧音</t>
  </si>
  <si>
    <t>チルノ</t>
  </si>
  <si>
    <t>四季映姫・ヤマザナドゥ</t>
  </si>
  <si>
    <t>村紗水蜜</t>
  </si>
  <si>
    <t>犬走椛</t>
  </si>
  <si>
    <t>姫海棠はたて</t>
  </si>
  <si>
    <t>レイセン</t>
  </si>
  <si>
    <t>フランドール・スカーレット</t>
  </si>
  <si>
    <t>綿月豊姫</t>
  </si>
  <si>
    <t>魂魄妖夢</t>
  </si>
  <si>
    <t>八雲紫</t>
  </si>
  <si>
    <t>ナズーリン</t>
  </si>
  <si>
    <t>アリス・マーガトロイド</t>
  </si>
  <si>
    <t>パチュリー・ノーレッジ</t>
  </si>
  <si>
    <t>メディスン・メランコリー</t>
  </si>
  <si>
    <t>ナズーリン</t>
  </si>
  <si>
    <t>SU</t>
  </si>
  <si>
    <t>パチュリー・ノーレッジ</t>
  </si>
  <si>
    <t>キスメ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</si>
</sst>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_);[Red]\(0.000\)"/>
    <numFmt numFmtId="182" formatCode="0.0"/>
    <numFmt numFmtId="183" formatCode="0.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182" fontId="0" fillId="0" borderId="0" xfId="0" applyNumberFormat="1" applyAlignment="1">
      <alignment/>
    </xf>
    <xf numFmtId="49" fontId="0" fillId="0" borderId="0" xfId="0" applyNumberFormat="1" applyAlignment="1">
      <alignment/>
    </xf>
    <xf numFmtId="12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56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zoomScalePageLayoutView="0" workbookViewId="0" topLeftCell="A1">
      <selection activeCell="A8" sqref="A8"/>
    </sheetView>
  </sheetViews>
  <sheetFormatPr defaultColWidth="9.00390625" defaultRowHeight="13.5"/>
  <cols>
    <col min="1" max="1" width="4.75390625" style="0" customWidth="1"/>
    <col min="2" max="2" width="24.00390625" style="0" bestFit="1" customWidth="1"/>
    <col min="3" max="3" width="5.25390625" style="0" bestFit="1" customWidth="1"/>
    <col min="4" max="6" width="4.125" style="0" customWidth="1"/>
    <col min="7" max="7" width="5.25390625" style="0" bestFit="1" customWidth="1"/>
    <col min="8" max="8" width="6.25390625" style="0" customWidth="1"/>
    <col min="9" max="9" width="3.75390625" style="0" customWidth="1"/>
    <col min="10" max="10" width="5.25390625" style="0" customWidth="1"/>
    <col min="11" max="15" width="5.25390625" style="0" bestFit="1" customWidth="1"/>
    <col min="16" max="16" width="3.875" style="0" customWidth="1"/>
    <col min="17" max="17" width="8.75390625" style="0" customWidth="1"/>
    <col min="18" max="22" width="8.75390625" style="0" bestFit="1" customWidth="1"/>
    <col min="23" max="23" width="3.50390625" style="0" customWidth="1"/>
    <col min="24" max="24" width="7.125" style="0" bestFit="1" customWidth="1"/>
    <col min="25" max="28" width="6.75390625" style="0" bestFit="1" customWidth="1"/>
    <col min="29" max="29" width="6.50390625" style="0" bestFit="1" customWidth="1"/>
    <col min="30" max="30" width="8.75390625" style="0" bestFit="1" customWidth="1"/>
    <col min="31" max="31" width="5.25390625" style="0" bestFit="1" customWidth="1"/>
  </cols>
  <sheetData>
    <row r="1" spans="1:24" ht="13.5">
      <c r="A1" t="s">
        <v>34</v>
      </c>
      <c r="J1" t="s">
        <v>44</v>
      </c>
      <c r="Q1" t="s">
        <v>42</v>
      </c>
      <c r="X1" t="s">
        <v>43</v>
      </c>
    </row>
    <row r="2" spans="1:31" ht="13.5">
      <c r="A2" t="s">
        <v>35</v>
      </c>
      <c r="B2" t="s">
        <v>36</v>
      </c>
      <c r="C2" t="s">
        <v>12</v>
      </c>
      <c r="D2" t="s">
        <v>37</v>
      </c>
      <c r="E2" t="s">
        <v>16</v>
      </c>
      <c r="F2" t="s">
        <v>38</v>
      </c>
      <c r="G2" t="s">
        <v>19</v>
      </c>
      <c r="H2" s="4" t="s">
        <v>39</v>
      </c>
      <c r="J2" t="s">
        <v>41</v>
      </c>
      <c r="K2" t="s">
        <v>32</v>
      </c>
      <c r="L2" t="s">
        <v>26</v>
      </c>
      <c r="M2" t="s">
        <v>10</v>
      </c>
      <c r="N2" t="s">
        <v>2</v>
      </c>
      <c r="O2" t="s">
        <v>27</v>
      </c>
      <c r="Q2" t="s">
        <v>75</v>
      </c>
      <c r="R2" t="s">
        <v>103</v>
      </c>
      <c r="S2" t="s">
        <v>104</v>
      </c>
      <c r="T2" t="s">
        <v>105</v>
      </c>
      <c r="U2" t="s">
        <v>106</v>
      </c>
      <c r="V2" t="s">
        <v>107</v>
      </c>
      <c r="X2" t="s">
        <v>81</v>
      </c>
      <c r="Y2" t="s">
        <v>108</v>
      </c>
      <c r="Z2" t="s">
        <v>109</v>
      </c>
      <c r="AA2" t="s">
        <v>76</v>
      </c>
      <c r="AB2" t="s">
        <v>110</v>
      </c>
      <c r="AC2" t="s">
        <v>111</v>
      </c>
      <c r="AD2" t="s">
        <v>46</v>
      </c>
      <c r="AE2" t="s">
        <v>35</v>
      </c>
    </row>
    <row r="3" spans="1:31" ht="13.5">
      <c r="A3">
        <v>1</v>
      </c>
      <c r="B3" t="s">
        <v>91</v>
      </c>
      <c r="C3">
        <f aca="true" t="shared" si="0" ref="C3:C8">D3+E3+F3</f>
        <v>144</v>
      </c>
      <c r="D3">
        <v>79</v>
      </c>
      <c r="E3">
        <v>63</v>
      </c>
      <c r="F3">
        <v>2</v>
      </c>
      <c r="G3" s="2">
        <f aca="true" t="shared" si="1" ref="G3:G8">D3/(D3+E3)</f>
        <v>0.5563380281690141</v>
      </c>
      <c r="H3" s="1" t="s">
        <v>40</v>
      </c>
      <c r="J3">
        <v>586</v>
      </c>
      <c r="K3">
        <v>522</v>
      </c>
      <c r="L3">
        <v>130</v>
      </c>
      <c r="M3">
        <v>57</v>
      </c>
      <c r="N3" s="2">
        <v>0.254</v>
      </c>
      <c r="O3" s="3">
        <v>3.52</v>
      </c>
      <c r="R3" s="6" t="s">
        <v>60</v>
      </c>
      <c r="S3" s="6" t="s">
        <v>57</v>
      </c>
      <c r="T3" s="6" t="s">
        <v>60</v>
      </c>
      <c r="U3" s="6" t="s">
        <v>57</v>
      </c>
      <c r="V3" s="6" t="s">
        <v>112</v>
      </c>
      <c r="X3" s="6" t="s">
        <v>115</v>
      </c>
      <c r="Y3" s="6" t="s">
        <v>115</v>
      </c>
      <c r="Z3" s="6" t="s">
        <v>115</v>
      </c>
      <c r="AA3" s="6" t="s">
        <v>69</v>
      </c>
      <c r="AB3" s="6" t="s">
        <v>115</v>
      </c>
      <c r="AC3" s="6" t="s">
        <v>116</v>
      </c>
      <c r="AD3" s="8" t="s">
        <v>71</v>
      </c>
      <c r="AE3">
        <v>11</v>
      </c>
    </row>
    <row r="4" spans="1:31" ht="13.5">
      <c r="A4">
        <v>2</v>
      </c>
      <c r="B4" t="s">
        <v>92</v>
      </c>
      <c r="C4">
        <f t="shared" si="0"/>
        <v>144</v>
      </c>
      <c r="D4">
        <v>73</v>
      </c>
      <c r="E4">
        <v>71</v>
      </c>
      <c r="F4">
        <v>0</v>
      </c>
      <c r="G4" s="2">
        <f t="shared" si="1"/>
        <v>0.5069444444444444</v>
      </c>
      <c r="H4" s="5">
        <f>((D3-E3)-(D4-E4))/2</f>
        <v>7</v>
      </c>
      <c r="J4">
        <v>585</v>
      </c>
      <c r="K4">
        <v>659</v>
      </c>
      <c r="L4">
        <v>252</v>
      </c>
      <c r="M4">
        <v>24</v>
      </c>
      <c r="N4" s="2">
        <v>0.24</v>
      </c>
      <c r="O4" s="3">
        <v>4.51</v>
      </c>
      <c r="Q4" s="6" t="s">
        <v>61</v>
      </c>
      <c r="R4" s="6"/>
      <c r="S4" s="6" t="s">
        <v>114</v>
      </c>
      <c r="T4" s="6" t="s">
        <v>60</v>
      </c>
      <c r="U4" s="6" t="s">
        <v>58</v>
      </c>
      <c r="V4" s="6" t="s">
        <v>64</v>
      </c>
      <c r="X4" s="6" t="s">
        <v>67</v>
      </c>
      <c r="Y4" s="6" t="s">
        <v>115</v>
      </c>
      <c r="Z4" s="6" t="s">
        <v>117</v>
      </c>
      <c r="AA4" s="6" t="s">
        <v>115</v>
      </c>
      <c r="AB4" s="6" t="s">
        <v>116</v>
      </c>
      <c r="AC4" s="6" t="s">
        <v>66</v>
      </c>
      <c r="AD4" s="8" t="s">
        <v>58</v>
      </c>
      <c r="AE4">
        <v>8</v>
      </c>
    </row>
    <row r="5" spans="1:31" ht="13.5">
      <c r="A5">
        <v>3</v>
      </c>
      <c r="B5" t="s">
        <v>93</v>
      </c>
      <c r="C5">
        <f t="shared" si="0"/>
        <v>144</v>
      </c>
      <c r="D5">
        <v>70</v>
      </c>
      <c r="E5">
        <v>72</v>
      </c>
      <c r="F5">
        <v>2</v>
      </c>
      <c r="G5" s="2">
        <f t="shared" si="1"/>
        <v>0.49295774647887325</v>
      </c>
      <c r="H5" s="5">
        <f>((D3-E3)-(D5-E5))/2</f>
        <v>9</v>
      </c>
      <c r="J5">
        <v>583</v>
      </c>
      <c r="K5">
        <v>521</v>
      </c>
      <c r="L5">
        <v>88</v>
      </c>
      <c r="M5">
        <v>224</v>
      </c>
      <c r="N5" s="2">
        <v>0.257</v>
      </c>
      <c r="O5" s="3">
        <v>3.56</v>
      </c>
      <c r="Q5" s="6" t="s">
        <v>58</v>
      </c>
      <c r="R5" s="6" t="s">
        <v>114</v>
      </c>
      <c r="S5" s="6"/>
      <c r="T5" s="6" t="s">
        <v>61</v>
      </c>
      <c r="U5" s="6" t="s">
        <v>57</v>
      </c>
      <c r="V5" s="6" t="s">
        <v>82</v>
      </c>
      <c r="X5" s="6" t="s">
        <v>67</v>
      </c>
      <c r="Y5" s="6" t="s">
        <v>115</v>
      </c>
      <c r="Z5" s="6" t="s">
        <v>116</v>
      </c>
      <c r="AA5" s="6" t="s">
        <v>66</v>
      </c>
      <c r="AB5" s="6" t="s">
        <v>69</v>
      </c>
      <c r="AC5" s="6" t="s">
        <v>116</v>
      </c>
      <c r="AD5" s="8" t="s">
        <v>88</v>
      </c>
      <c r="AE5">
        <v>7</v>
      </c>
    </row>
    <row r="6" spans="1:31" ht="13.5">
      <c r="A6">
        <v>4</v>
      </c>
      <c r="B6" t="s">
        <v>94</v>
      </c>
      <c r="C6">
        <f t="shared" si="0"/>
        <v>144</v>
      </c>
      <c r="D6">
        <v>69</v>
      </c>
      <c r="E6">
        <v>73</v>
      </c>
      <c r="F6">
        <v>2</v>
      </c>
      <c r="G6" s="2">
        <f t="shared" si="1"/>
        <v>0.4859154929577465</v>
      </c>
      <c r="H6" s="5">
        <f>((D3-E3)-(D6-E6))/2</f>
        <v>10</v>
      </c>
      <c r="J6">
        <v>574</v>
      </c>
      <c r="K6">
        <v>604</v>
      </c>
      <c r="L6">
        <v>80</v>
      </c>
      <c r="M6">
        <v>154</v>
      </c>
      <c r="N6" s="2">
        <v>0.251</v>
      </c>
      <c r="O6" s="3">
        <v>4.11</v>
      </c>
      <c r="Q6" s="6" t="s">
        <v>61</v>
      </c>
      <c r="R6" s="6" t="s">
        <v>61</v>
      </c>
      <c r="S6" s="6" t="s">
        <v>60</v>
      </c>
      <c r="T6" s="6"/>
      <c r="U6" s="6" t="s">
        <v>85</v>
      </c>
      <c r="V6" s="6" t="s">
        <v>57</v>
      </c>
      <c r="X6" s="6" t="s">
        <v>69</v>
      </c>
      <c r="Y6" s="6" t="s">
        <v>117</v>
      </c>
      <c r="Z6" s="6" t="s">
        <v>115</v>
      </c>
      <c r="AA6" s="6" t="s">
        <v>115</v>
      </c>
      <c r="AB6" s="6" t="s">
        <v>115</v>
      </c>
      <c r="AC6" s="6" t="s">
        <v>116</v>
      </c>
      <c r="AD6" s="8" t="s">
        <v>68</v>
      </c>
      <c r="AE6">
        <v>9</v>
      </c>
    </row>
    <row r="7" spans="1:31" ht="13.5">
      <c r="A7">
        <v>5</v>
      </c>
      <c r="B7" t="s">
        <v>95</v>
      </c>
      <c r="C7">
        <f t="shared" si="0"/>
        <v>144</v>
      </c>
      <c r="D7">
        <v>64</v>
      </c>
      <c r="E7">
        <v>78</v>
      </c>
      <c r="F7">
        <v>2</v>
      </c>
      <c r="G7" s="2">
        <f t="shared" si="1"/>
        <v>0.4507042253521127</v>
      </c>
      <c r="H7" s="5">
        <f>((D3-E3)-(D7-E7))/2</f>
        <v>15</v>
      </c>
      <c r="J7">
        <v>525</v>
      </c>
      <c r="K7">
        <v>580</v>
      </c>
      <c r="L7">
        <v>114</v>
      </c>
      <c r="M7">
        <v>77</v>
      </c>
      <c r="N7" s="2">
        <v>0.23</v>
      </c>
      <c r="O7" s="3">
        <v>3.94</v>
      </c>
      <c r="Q7" s="6" t="s">
        <v>58</v>
      </c>
      <c r="R7" s="6" t="s">
        <v>57</v>
      </c>
      <c r="S7" s="6" t="s">
        <v>58</v>
      </c>
      <c r="T7" s="6" t="s">
        <v>88</v>
      </c>
      <c r="U7" s="6"/>
      <c r="V7" s="6" t="s">
        <v>82</v>
      </c>
      <c r="X7" s="6" t="s">
        <v>67</v>
      </c>
      <c r="Y7" s="6" t="s">
        <v>115</v>
      </c>
      <c r="Z7" s="6" t="s">
        <v>115</v>
      </c>
      <c r="AA7" s="6" t="s">
        <v>116</v>
      </c>
      <c r="AB7" s="6" t="s">
        <v>67</v>
      </c>
      <c r="AC7" s="6" t="s">
        <v>115</v>
      </c>
      <c r="AD7" s="6" t="s">
        <v>90</v>
      </c>
      <c r="AE7">
        <v>12</v>
      </c>
    </row>
    <row r="8" spans="1:31" ht="13.5">
      <c r="A8">
        <v>6</v>
      </c>
      <c r="B8" t="s">
        <v>96</v>
      </c>
      <c r="C8">
        <f t="shared" si="0"/>
        <v>144</v>
      </c>
      <c r="D8">
        <v>55</v>
      </c>
      <c r="E8">
        <v>86</v>
      </c>
      <c r="F8">
        <v>3</v>
      </c>
      <c r="G8" s="2">
        <f t="shared" si="1"/>
        <v>0.3900709219858156</v>
      </c>
      <c r="H8" s="5">
        <f>((D3-E3)-(D8-E8))/2</f>
        <v>23.5</v>
      </c>
      <c r="J8">
        <v>508</v>
      </c>
      <c r="K8">
        <v>624</v>
      </c>
      <c r="L8">
        <v>225</v>
      </c>
      <c r="M8">
        <v>35</v>
      </c>
      <c r="N8" s="2">
        <v>0.229</v>
      </c>
      <c r="O8" s="3">
        <v>4.19</v>
      </c>
      <c r="Q8" s="6" t="s">
        <v>113</v>
      </c>
      <c r="R8" s="6" t="s">
        <v>65</v>
      </c>
      <c r="S8" s="6" t="s">
        <v>68</v>
      </c>
      <c r="T8" s="6" t="s">
        <v>58</v>
      </c>
      <c r="U8" s="6" t="s">
        <v>68</v>
      </c>
      <c r="V8" s="6"/>
      <c r="X8" s="6" t="s">
        <v>115</v>
      </c>
      <c r="Y8" s="6" t="s">
        <v>115</v>
      </c>
      <c r="Z8" s="6" t="s">
        <v>116</v>
      </c>
      <c r="AA8" s="6" t="s">
        <v>115</v>
      </c>
      <c r="AB8" s="6" t="s">
        <v>117</v>
      </c>
      <c r="AC8" s="6" t="s">
        <v>115</v>
      </c>
      <c r="AD8" s="6" t="s">
        <v>65</v>
      </c>
      <c r="AE8">
        <v>10</v>
      </c>
    </row>
    <row r="11" ht="13.5">
      <c r="A11" t="s">
        <v>45</v>
      </c>
    </row>
    <row r="12" spans="1:31" ht="13.5">
      <c r="A12" t="s">
        <v>35</v>
      </c>
      <c r="B12" t="s">
        <v>36</v>
      </c>
      <c r="C12" t="s">
        <v>12</v>
      </c>
      <c r="D12" t="s">
        <v>37</v>
      </c>
      <c r="E12" t="s">
        <v>16</v>
      </c>
      <c r="F12" t="s">
        <v>38</v>
      </c>
      <c r="G12" t="s">
        <v>19</v>
      </c>
      <c r="H12" s="4" t="s">
        <v>39</v>
      </c>
      <c r="J12" t="s">
        <v>41</v>
      </c>
      <c r="K12" t="s">
        <v>32</v>
      </c>
      <c r="L12" t="s">
        <v>26</v>
      </c>
      <c r="M12" t="s">
        <v>10</v>
      </c>
      <c r="N12" t="s">
        <v>2</v>
      </c>
      <c r="O12" t="s">
        <v>27</v>
      </c>
      <c r="Q12" t="s">
        <v>81</v>
      </c>
      <c r="R12" t="s">
        <v>108</v>
      </c>
      <c r="S12" t="s">
        <v>109</v>
      </c>
      <c r="T12" t="s">
        <v>76</v>
      </c>
      <c r="U12" t="s">
        <v>110</v>
      </c>
      <c r="V12" t="s">
        <v>111</v>
      </c>
      <c r="X12" t="s">
        <v>75</v>
      </c>
      <c r="Y12" t="s">
        <v>103</v>
      </c>
      <c r="Z12" t="s">
        <v>104</v>
      </c>
      <c r="AA12" t="s">
        <v>105</v>
      </c>
      <c r="AB12" t="s">
        <v>106</v>
      </c>
      <c r="AC12" t="s">
        <v>107</v>
      </c>
      <c r="AD12" t="s">
        <v>46</v>
      </c>
      <c r="AE12" t="s">
        <v>35</v>
      </c>
    </row>
    <row r="13" spans="1:31" ht="13.5">
      <c r="A13">
        <v>1</v>
      </c>
      <c r="B13" t="s">
        <v>97</v>
      </c>
      <c r="C13">
        <f aca="true" t="shared" si="2" ref="C13:C18">D13+E13+F13</f>
        <v>144</v>
      </c>
      <c r="D13">
        <v>84</v>
      </c>
      <c r="E13">
        <v>58</v>
      </c>
      <c r="F13">
        <v>2</v>
      </c>
      <c r="G13" s="2">
        <f aca="true" t="shared" si="3" ref="G13:G18">D13/(D13+E13)</f>
        <v>0.5915492957746479</v>
      </c>
      <c r="H13" s="1" t="s">
        <v>40</v>
      </c>
      <c r="J13">
        <v>685</v>
      </c>
      <c r="K13">
        <v>574</v>
      </c>
      <c r="L13">
        <v>184</v>
      </c>
      <c r="M13">
        <v>37</v>
      </c>
      <c r="N13" s="2">
        <v>0.255</v>
      </c>
      <c r="O13" s="3">
        <v>3.91</v>
      </c>
      <c r="Q13" s="9"/>
      <c r="R13" s="6" t="s">
        <v>61</v>
      </c>
      <c r="S13" s="6" t="s">
        <v>74</v>
      </c>
      <c r="T13" s="6" t="s">
        <v>114</v>
      </c>
      <c r="U13" s="6" t="s">
        <v>86</v>
      </c>
      <c r="V13" s="6" t="s">
        <v>114</v>
      </c>
      <c r="W13" s="6"/>
      <c r="X13" s="6" t="s">
        <v>117</v>
      </c>
      <c r="Y13" s="6" t="s">
        <v>66</v>
      </c>
      <c r="Z13" s="6" t="s">
        <v>66</v>
      </c>
      <c r="AA13" s="6" t="s">
        <v>72</v>
      </c>
      <c r="AB13" s="6" t="s">
        <v>66</v>
      </c>
      <c r="AC13" s="6" t="s">
        <v>117</v>
      </c>
      <c r="AD13" s="6" t="s">
        <v>118</v>
      </c>
      <c r="AE13">
        <v>1</v>
      </c>
    </row>
    <row r="14" spans="1:31" ht="13.5">
      <c r="A14">
        <v>2</v>
      </c>
      <c r="B14" t="s">
        <v>98</v>
      </c>
      <c r="C14">
        <f t="shared" si="2"/>
        <v>144</v>
      </c>
      <c r="D14">
        <v>79</v>
      </c>
      <c r="E14">
        <v>62</v>
      </c>
      <c r="F14">
        <v>3</v>
      </c>
      <c r="G14" s="2">
        <f t="shared" si="3"/>
        <v>0.5602836879432624</v>
      </c>
      <c r="H14" s="5">
        <f>((D13-E13)-(D14-E14))/2</f>
        <v>4.5</v>
      </c>
      <c r="J14">
        <v>564</v>
      </c>
      <c r="K14">
        <v>551</v>
      </c>
      <c r="L14">
        <v>101</v>
      </c>
      <c r="M14">
        <v>187</v>
      </c>
      <c r="N14" s="2">
        <v>0.244</v>
      </c>
      <c r="O14" s="3">
        <v>3.66</v>
      </c>
      <c r="Q14" s="6" t="s">
        <v>60</v>
      </c>
      <c r="R14" s="6"/>
      <c r="S14" s="6" t="s">
        <v>71</v>
      </c>
      <c r="T14" s="6" t="s">
        <v>57</v>
      </c>
      <c r="U14" s="6" t="s">
        <v>64</v>
      </c>
      <c r="V14" s="6" t="s">
        <v>84</v>
      </c>
      <c r="W14" s="6"/>
      <c r="X14" s="6" t="s">
        <v>117</v>
      </c>
      <c r="Y14" s="6" t="s">
        <v>117</v>
      </c>
      <c r="Z14" s="6" t="s">
        <v>117</v>
      </c>
      <c r="AA14" s="6" t="s">
        <v>115</v>
      </c>
      <c r="AB14" s="6" t="s">
        <v>117</v>
      </c>
      <c r="AC14" s="6" t="s">
        <v>117</v>
      </c>
      <c r="AD14" s="6" t="s">
        <v>62</v>
      </c>
      <c r="AE14">
        <v>2</v>
      </c>
    </row>
    <row r="15" spans="1:31" ht="13.5">
      <c r="A15">
        <v>3</v>
      </c>
      <c r="B15" t="s">
        <v>99</v>
      </c>
      <c r="C15">
        <f t="shared" si="2"/>
        <v>144</v>
      </c>
      <c r="D15">
        <v>76</v>
      </c>
      <c r="E15">
        <v>66</v>
      </c>
      <c r="F15">
        <v>2</v>
      </c>
      <c r="G15" s="2">
        <f t="shared" si="3"/>
        <v>0.5352112676056338</v>
      </c>
      <c r="H15" s="5">
        <f>((D13-E13)-(D15-E15))/2</f>
        <v>8</v>
      </c>
      <c r="J15">
        <v>647</v>
      </c>
      <c r="K15">
        <v>562</v>
      </c>
      <c r="L15">
        <v>133</v>
      </c>
      <c r="M15">
        <v>151</v>
      </c>
      <c r="N15" s="2">
        <v>0.259</v>
      </c>
      <c r="O15" s="3">
        <v>3.85</v>
      </c>
      <c r="Q15" s="6" t="s">
        <v>73</v>
      </c>
      <c r="R15" s="6" t="s">
        <v>70</v>
      </c>
      <c r="S15" s="6"/>
      <c r="T15" s="6" t="s">
        <v>85</v>
      </c>
      <c r="U15" s="6" t="s">
        <v>114</v>
      </c>
      <c r="V15" s="6" t="s">
        <v>62</v>
      </c>
      <c r="W15" s="6"/>
      <c r="X15" s="6" t="s">
        <v>117</v>
      </c>
      <c r="Y15" s="6" t="s">
        <v>115</v>
      </c>
      <c r="Z15" s="6" t="s">
        <v>116</v>
      </c>
      <c r="AA15" s="6" t="s">
        <v>117</v>
      </c>
      <c r="AB15" s="6" t="s">
        <v>117</v>
      </c>
      <c r="AC15" s="6" t="s">
        <v>116</v>
      </c>
      <c r="AD15" s="6" t="s">
        <v>60</v>
      </c>
      <c r="AE15">
        <v>4</v>
      </c>
    </row>
    <row r="16" spans="1:31" ht="13.5">
      <c r="A16">
        <v>4</v>
      </c>
      <c r="B16" t="s">
        <v>100</v>
      </c>
      <c r="C16">
        <f t="shared" si="2"/>
        <v>144</v>
      </c>
      <c r="D16">
        <v>74</v>
      </c>
      <c r="E16">
        <v>68</v>
      </c>
      <c r="F16">
        <v>2</v>
      </c>
      <c r="G16" s="2">
        <f t="shared" si="3"/>
        <v>0.5211267605633803</v>
      </c>
      <c r="H16" s="5">
        <f>((D13-E13)-(D16-E16))/2</f>
        <v>10</v>
      </c>
      <c r="J16">
        <v>607</v>
      </c>
      <c r="K16">
        <v>552</v>
      </c>
      <c r="L16">
        <v>91</v>
      </c>
      <c r="M16">
        <v>174</v>
      </c>
      <c r="N16" s="2">
        <v>0.254</v>
      </c>
      <c r="O16" s="3">
        <v>3.66</v>
      </c>
      <c r="Q16" s="6" t="s">
        <v>114</v>
      </c>
      <c r="R16" s="6" t="s">
        <v>58</v>
      </c>
      <c r="S16" s="6" t="s">
        <v>88</v>
      </c>
      <c r="T16" s="6"/>
      <c r="U16" s="6" t="s">
        <v>114</v>
      </c>
      <c r="V16" s="6" t="s">
        <v>62</v>
      </c>
      <c r="W16" s="6"/>
      <c r="X16" s="6" t="s">
        <v>72</v>
      </c>
      <c r="Y16" s="6" t="s">
        <v>117</v>
      </c>
      <c r="Z16" s="6" t="s">
        <v>67</v>
      </c>
      <c r="AA16" s="6" t="s">
        <v>117</v>
      </c>
      <c r="AB16" s="6" t="s">
        <v>116</v>
      </c>
      <c r="AC16" s="6" t="s">
        <v>117</v>
      </c>
      <c r="AD16" s="6" t="s">
        <v>85</v>
      </c>
      <c r="AE16">
        <v>5</v>
      </c>
    </row>
    <row r="17" spans="1:31" ht="13.5">
      <c r="A17">
        <v>5</v>
      </c>
      <c r="B17" t="s">
        <v>101</v>
      </c>
      <c r="C17">
        <f t="shared" si="2"/>
        <v>144</v>
      </c>
      <c r="D17">
        <v>67</v>
      </c>
      <c r="E17">
        <v>75</v>
      </c>
      <c r="F17">
        <v>2</v>
      </c>
      <c r="G17" s="2">
        <f t="shared" si="3"/>
        <v>0.47183098591549294</v>
      </c>
      <c r="H17" s="5">
        <f>((D13-E13)-(D17-E17))/2</f>
        <v>17</v>
      </c>
      <c r="J17">
        <v>522</v>
      </c>
      <c r="K17">
        <v>576</v>
      </c>
      <c r="L17">
        <v>172</v>
      </c>
      <c r="M17">
        <v>107</v>
      </c>
      <c r="N17" s="2">
        <v>0.243</v>
      </c>
      <c r="O17" s="3">
        <v>3.9</v>
      </c>
      <c r="Q17" s="6" t="s">
        <v>89</v>
      </c>
      <c r="R17" s="6" t="s">
        <v>65</v>
      </c>
      <c r="S17" s="6" t="s">
        <v>114</v>
      </c>
      <c r="T17" s="6" t="s">
        <v>114</v>
      </c>
      <c r="U17" s="6"/>
      <c r="V17" s="6" t="s">
        <v>58</v>
      </c>
      <c r="W17" s="6"/>
      <c r="X17" s="6" t="s">
        <v>117</v>
      </c>
      <c r="Y17" s="6" t="s">
        <v>116</v>
      </c>
      <c r="Z17" s="6" t="s">
        <v>72</v>
      </c>
      <c r="AA17" s="6" t="s">
        <v>117</v>
      </c>
      <c r="AB17" s="6" t="s">
        <v>66</v>
      </c>
      <c r="AC17" s="6" t="s">
        <v>115</v>
      </c>
      <c r="AD17" s="6" t="s">
        <v>86</v>
      </c>
      <c r="AE17">
        <v>3</v>
      </c>
    </row>
    <row r="18" spans="1:31" ht="13.5">
      <c r="A18">
        <v>6</v>
      </c>
      <c r="B18" t="s">
        <v>102</v>
      </c>
      <c r="C18">
        <f t="shared" si="2"/>
        <v>144</v>
      </c>
      <c r="D18">
        <v>62</v>
      </c>
      <c r="E18">
        <v>80</v>
      </c>
      <c r="F18">
        <v>2</v>
      </c>
      <c r="G18" s="2">
        <f t="shared" si="3"/>
        <v>0.43661971830985913</v>
      </c>
      <c r="H18" s="5">
        <f>((D13-E13)-(D18-E18))/2</f>
        <v>22</v>
      </c>
      <c r="J18">
        <v>554</v>
      </c>
      <c r="K18">
        <v>615</v>
      </c>
      <c r="L18">
        <v>126</v>
      </c>
      <c r="M18">
        <v>100</v>
      </c>
      <c r="N18" s="2">
        <v>0.253</v>
      </c>
      <c r="O18" s="3">
        <v>4.22</v>
      </c>
      <c r="Q18" s="6" t="s">
        <v>114</v>
      </c>
      <c r="R18" s="6" t="s">
        <v>87</v>
      </c>
      <c r="S18" s="6" t="s">
        <v>63</v>
      </c>
      <c r="T18" s="6" t="s">
        <v>63</v>
      </c>
      <c r="U18" s="6" t="s">
        <v>57</v>
      </c>
      <c r="V18" s="6"/>
      <c r="W18" s="6"/>
      <c r="X18" s="6" t="s">
        <v>116</v>
      </c>
      <c r="Y18" s="6" t="s">
        <v>67</v>
      </c>
      <c r="Z18" s="6" t="s">
        <v>116</v>
      </c>
      <c r="AA18" s="6" t="s">
        <v>116</v>
      </c>
      <c r="AB18" s="6" t="s">
        <v>117</v>
      </c>
      <c r="AC18" s="6" t="s">
        <v>117</v>
      </c>
      <c r="AD18" s="6" t="s">
        <v>114</v>
      </c>
      <c r="AE18">
        <v>6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40" sqref="A40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5.375" style="0" customWidth="1"/>
    <col min="21" max="21" width="6.753906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77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123</v>
      </c>
      <c r="C2">
        <v>144</v>
      </c>
      <c r="D2" s="2">
        <f aca="true" t="shared" si="0" ref="D2:D17">F2/E2</f>
        <v>0.24842105263157896</v>
      </c>
      <c r="E2">
        <v>475</v>
      </c>
      <c r="F2">
        <v>118</v>
      </c>
      <c r="G2">
        <v>1</v>
      </c>
      <c r="H2">
        <v>38</v>
      </c>
      <c r="I2" s="2">
        <f aca="true" t="shared" si="1" ref="I2:I17">(F2+K2)/(E2+K2+N2)</f>
        <v>0.3096153846153846</v>
      </c>
      <c r="J2">
        <v>194</v>
      </c>
      <c r="K2">
        <v>43</v>
      </c>
      <c r="L2">
        <v>36</v>
      </c>
      <c r="M2">
        <v>0</v>
      </c>
      <c r="N2">
        <v>2</v>
      </c>
      <c r="O2">
        <v>28</v>
      </c>
      <c r="P2" s="14">
        <v>1</v>
      </c>
      <c r="Q2" s="2">
        <v>0.295</v>
      </c>
      <c r="R2" s="2">
        <f aca="true" t="shared" si="2" ref="R2:R17">J2/E2</f>
        <v>0.40842105263157896</v>
      </c>
      <c r="S2" s="2">
        <f aca="true" t="shared" si="3" ref="S2:S17">I2+R2</f>
        <v>0.7180364372469636</v>
      </c>
    </row>
    <row r="3" spans="1:19" ht="13.5">
      <c r="A3">
        <v>2</v>
      </c>
      <c r="B3" t="s">
        <v>121</v>
      </c>
      <c r="C3">
        <v>144</v>
      </c>
      <c r="D3" s="2">
        <f t="shared" si="0"/>
        <v>0.28314606741573034</v>
      </c>
      <c r="E3">
        <v>445</v>
      </c>
      <c r="F3">
        <v>126</v>
      </c>
      <c r="G3">
        <v>1</v>
      </c>
      <c r="H3">
        <v>36</v>
      </c>
      <c r="I3" s="2">
        <f t="shared" si="1"/>
        <v>0.3409090909090909</v>
      </c>
      <c r="J3">
        <v>171</v>
      </c>
      <c r="K3">
        <v>39</v>
      </c>
      <c r="L3">
        <v>32</v>
      </c>
      <c r="M3">
        <v>18</v>
      </c>
      <c r="N3">
        <v>0</v>
      </c>
      <c r="O3">
        <v>24</v>
      </c>
      <c r="P3" s="14">
        <v>1</v>
      </c>
      <c r="Q3" s="2">
        <v>0.256</v>
      </c>
      <c r="R3" s="2">
        <f t="shared" si="2"/>
        <v>0.3842696629213483</v>
      </c>
      <c r="S3" s="2">
        <f t="shared" si="3"/>
        <v>0.7251787538304392</v>
      </c>
    </row>
    <row r="4" spans="1:19" ht="13.5">
      <c r="A4">
        <v>3</v>
      </c>
      <c r="B4" t="s">
        <v>172</v>
      </c>
      <c r="C4">
        <v>143</v>
      </c>
      <c r="D4" s="2">
        <f t="shared" si="0"/>
        <v>0.26288659793814434</v>
      </c>
      <c r="E4">
        <v>582</v>
      </c>
      <c r="F4">
        <v>153</v>
      </c>
      <c r="G4">
        <v>23</v>
      </c>
      <c r="H4">
        <v>97</v>
      </c>
      <c r="I4" s="2">
        <f t="shared" si="1"/>
        <v>0.3265940902021773</v>
      </c>
      <c r="J4">
        <v>269</v>
      </c>
      <c r="K4">
        <v>57</v>
      </c>
      <c r="L4">
        <v>49</v>
      </c>
      <c r="M4">
        <v>0</v>
      </c>
      <c r="N4">
        <v>4</v>
      </c>
      <c r="O4">
        <v>16</v>
      </c>
      <c r="P4" s="14">
        <v>6</v>
      </c>
      <c r="Q4" s="2">
        <v>0.262</v>
      </c>
      <c r="R4" s="2">
        <f t="shared" si="2"/>
        <v>0.46219931271477666</v>
      </c>
      <c r="S4" s="2">
        <f t="shared" si="3"/>
        <v>0.7887934029169539</v>
      </c>
    </row>
    <row r="5" spans="1:19" ht="13.5">
      <c r="A5">
        <v>4</v>
      </c>
      <c r="B5" t="s">
        <v>132</v>
      </c>
      <c r="C5">
        <v>143</v>
      </c>
      <c r="D5" s="2">
        <f t="shared" si="0"/>
        <v>0.2602040816326531</v>
      </c>
      <c r="E5">
        <v>588</v>
      </c>
      <c r="F5">
        <v>153</v>
      </c>
      <c r="G5">
        <v>13</v>
      </c>
      <c r="H5">
        <v>88</v>
      </c>
      <c r="I5" s="2">
        <f t="shared" si="1"/>
        <v>0.3062200956937799</v>
      </c>
      <c r="J5">
        <v>251</v>
      </c>
      <c r="K5">
        <v>39</v>
      </c>
      <c r="L5">
        <v>49</v>
      </c>
      <c r="M5">
        <v>0</v>
      </c>
      <c r="N5">
        <v>0</v>
      </c>
      <c r="O5">
        <v>3</v>
      </c>
      <c r="P5" s="14">
        <v>5</v>
      </c>
      <c r="Q5" s="2">
        <v>0.251</v>
      </c>
      <c r="R5" s="2">
        <f t="shared" si="2"/>
        <v>0.4268707482993197</v>
      </c>
      <c r="S5" s="2">
        <f t="shared" si="3"/>
        <v>0.7330908439930997</v>
      </c>
    </row>
    <row r="6" spans="1:19" ht="13.5">
      <c r="A6">
        <v>5</v>
      </c>
      <c r="B6" t="s">
        <v>122</v>
      </c>
      <c r="C6">
        <v>141</v>
      </c>
      <c r="D6" s="2">
        <f t="shared" si="0"/>
        <v>0.26964285714285713</v>
      </c>
      <c r="E6">
        <v>560</v>
      </c>
      <c r="F6">
        <v>151</v>
      </c>
      <c r="G6">
        <v>47</v>
      </c>
      <c r="H6">
        <v>116</v>
      </c>
      <c r="I6" s="2">
        <f t="shared" si="1"/>
        <v>0.2896551724137931</v>
      </c>
      <c r="J6">
        <v>318</v>
      </c>
      <c r="K6">
        <v>17</v>
      </c>
      <c r="L6">
        <v>72</v>
      </c>
      <c r="M6">
        <v>0</v>
      </c>
      <c r="N6">
        <v>3</v>
      </c>
      <c r="O6">
        <v>11</v>
      </c>
      <c r="P6" s="14">
        <v>1</v>
      </c>
      <c r="Q6" s="2">
        <v>0.282</v>
      </c>
      <c r="R6" s="2">
        <f t="shared" si="2"/>
        <v>0.5678571428571428</v>
      </c>
      <c r="S6" s="2">
        <f t="shared" si="3"/>
        <v>0.857512315270936</v>
      </c>
    </row>
    <row r="7" spans="1:19" ht="13.5">
      <c r="A7">
        <v>6</v>
      </c>
      <c r="B7" t="s">
        <v>160</v>
      </c>
      <c r="C7">
        <v>144</v>
      </c>
      <c r="D7" s="2">
        <f t="shared" si="0"/>
        <v>0.23556581986143188</v>
      </c>
      <c r="E7">
        <v>433</v>
      </c>
      <c r="F7">
        <v>102</v>
      </c>
      <c r="G7">
        <v>8</v>
      </c>
      <c r="H7">
        <v>41</v>
      </c>
      <c r="I7" s="2">
        <f t="shared" si="1"/>
        <v>0.28448275862068967</v>
      </c>
      <c r="J7">
        <v>154</v>
      </c>
      <c r="K7">
        <v>30</v>
      </c>
      <c r="L7">
        <v>56</v>
      </c>
      <c r="M7">
        <v>16</v>
      </c>
      <c r="N7">
        <v>1</v>
      </c>
      <c r="O7">
        <v>6</v>
      </c>
      <c r="P7" s="14">
        <v>11</v>
      </c>
      <c r="Q7" s="2">
        <v>0.239</v>
      </c>
      <c r="R7" s="2">
        <f t="shared" si="2"/>
        <v>0.3556581986143187</v>
      </c>
      <c r="S7" s="2">
        <f t="shared" si="3"/>
        <v>0.6401409572350083</v>
      </c>
    </row>
    <row r="8" spans="1:19" ht="13.5">
      <c r="A8">
        <v>7</v>
      </c>
      <c r="B8" t="s">
        <v>186</v>
      </c>
      <c r="C8">
        <v>144</v>
      </c>
      <c r="D8" s="2">
        <f t="shared" si="0"/>
        <v>0.27400468384074944</v>
      </c>
      <c r="E8">
        <v>427</v>
      </c>
      <c r="F8">
        <v>117</v>
      </c>
      <c r="G8">
        <v>8</v>
      </c>
      <c r="H8">
        <v>50</v>
      </c>
      <c r="I8" s="2">
        <f t="shared" si="1"/>
        <v>0.2966292134831461</v>
      </c>
      <c r="J8">
        <v>186</v>
      </c>
      <c r="K8">
        <v>15</v>
      </c>
      <c r="L8">
        <v>40</v>
      </c>
      <c r="M8">
        <v>15</v>
      </c>
      <c r="N8">
        <v>3</v>
      </c>
      <c r="O8">
        <v>13</v>
      </c>
      <c r="P8" s="14">
        <v>3</v>
      </c>
      <c r="Q8" s="2">
        <v>0.302</v>
      </c>
      <c r="R8" s="2">
        <f t="shared" si="2"/>
        <v>0.43559718969555034</v>
      </c>
      <c r="S8" s="2">
        <f t="shared" si="3"/>
        <v>0.7322264031786965</v>
      </c>
    </row>
    <row r="9" spans="1:19" ht="13.5">
      <c r="A9">
        <v>8</v>
      </c>
      <c r="B9" t="s">
        <v>180</v>
      </c>
      <c r="C9">
        <v>144</v>
      </c>
      <c r="D9" s="2">
        <f t="shared" si="0"/>
        <v>0.2740740740740741</v>
      </c>
      <c r="E9">
        <v>540</v>
      </c>
      <c r="F9">
        <v>148</v>
      </c>
      <c r="G9">
        <v>21</v>
      </c>
      <c r="H9">
        <v>83</v>
      </c>
      <c r="I9" s="2">
        <f t="shared" si="1"/>
        <v>0.3177083333333333</v>
      </c>
      <c r="J9">
        <v>253</v>
      </c>
      <c r="K9">
        <v>35</v>
      </c>
      <c r="L9">
        <v>40</v>
      </c>
      <c r="M9">
        <v>0</v>
      </c>
      <c r="N9">
        <v>1</v>
      </c>
      <c r="O9">
        <v>21</v>
      </c>
      <c r="P9" s="14">
        <v>11</v>
      </c>
      <c r="Q9" s="2">
        <v>0.259</v>
      </c>
      <c r="R9" s="2">
        <f t="shared" si="2"/>
        <v>0.4685185185185185</v>
      </c>
      <c r="S9" s="2">
        <f t="shared" si="3"/>
        <v>0.7862268518518518</v>
      </c>
    </row>
    <row r="10" spans="1:19" ht="13.5">
      <c r="A10" s="1">
        <v>9</v>
      </c>
      <c r="B10" t="s">
        <v>137</v>
      </c>
      <c r="C10">
        <v>144</v>
      </c>
      <c r="D10" s="2">
        <f t="shared" si="0"/>
        <v>0.2345679012345679</v>
      </c>
      <c r="E10">
        <v>405</v>
      </c>
      <c r="F10">
        <v>95</v>
      </c>
      <c r="G10">
        <v>0</v>
      </c>
      <c r="H10">
        <v>34</v>
      </c>
      <c r="I10" s="2">
        <f t="shared" si="1"/>
        <v>0.2733644859813084</v>
      </c>
      <c r="J10">
        <v>118</v>
      </c>
      <c r="K10">
        <v>22</v>
      </c>
      <c r="L10">
        <v>54</v>
      </c>
      <c r="M10">
        <v>16</v>
      </c>
      <c r="N10">
        <v>1</v>
      </c>
      <c r="O10">
        <v>20</v>
      </c>
      <c r="P10" s="14">
        <v>13</v>
      </c>
      <c r="Q10" s="2">
        <v>0.202</v>
      </c>
      <c r="R10" s="2">
        <f t="shared" si="2"/>
        <v>0.291358024691358</v>
      </c>
      <c r="S10" s="2">
        <f t="shared" si="3"/>
        <v>0.5647225106726664</v>
      </c>
    </row>
    <row r="11" spans="1:19" ht="13.5">
      <c r="A11" s="1" t="s">
        <v>1</v>
      </c>
      <c r="B11" t="s">
        <v>163</v>
      </c>
      <c r="C11">
        <v>79</v>
      </c>
      <c r="D11" s="2">
        <f t="shared" si="0"/>
        <v>0.22727272727272727</v>
      </c>
      <c r="E11">
        <v>88</v>
      </c>
      <c r="F11">
        <v>20</v>
      </c>
      <c r="G11">
        <v>2</v>
      </c>
      <c r="H11">
        <v>9</v>
      </c>
      <c r="I11" s="2">
        <f t="shared" si="1"/>
        <v>0.25806451612903225</v>
      </c>
      <c r="J11">
        <v>31</v>
      </c>
      <c r="K11">
        <v>4</v>
      </c>
      <c r="L11">
        <v>16</v>
      </c>
      <c r="M11">
        <v>0</v>
      </c>
      <c r="N11">
        <v>1</v>
      </c>
      <c r="O11">
        <v>1</v>
      </c>
      <c r="P11" s="14">
        <v>1</v>
      </c>
      <c r="Q11" s="2">
        <v>0.296</v>
      </c>
      <c r="R11" s="2">
        <f t="shared" si="2"/>
        <v>0.3522727272727273</v>
      </c>
      <c r="S11" s="2">
        <f t="shared" si="3"/>
        <v>0.6103372434017595</v>
      </c>
    </row>
    <row r="12" spans="1:19" ht="13.5">
      <c r="A12" s="1" t="s">
        <v>1</v>
      </c>
      <c r="B12" t="s">
        <v>130</v>
      </c>
      <c r="C12">
        <v>115</v>
      </c>
      <c r="D12" s="2">
        <f t="shared" si="0"/>
        <v>0.24489795918367346</v>
      </c>
      <c r="E12">
        <v>147</v>
      </c>
      <c r="F12">
        <v>36</v>
      </c>
      <c r="G12">
        <v>5</v>
      </c>
      <c r="H12">
        <v>20</v>
      </c>
      <c r="I12" s="2">
        <f t="shared" si="1"/>
        <v>0.27741935483870966</v>
      </c>
      <c r="J12">
        <v>62</v>
      </c>
      <c r="K12">
        <v>7</v>
      </c>
      <c r="L12">
        <v>22</v>
      </c>
      <c r="M12">
        <v>0</v>
      </c>
      <c r="N12">
        <v>1</v>
      </c>
      <c r="O12">
        <v>0</v>
      </c>
      <c r="P12" s="14">
        <v>1</v>
      </c>
      <c r="Q12" s="2">
        <v>0.333</v>
      </c>
      <c r="R12" s="2">
        <f t="shared" si="2"/>
        <v>0.4217687074829932</v>
      </c>
      <c r="S12" s="2">
        <f t="shared" si="3"/>
        <v>0.6991880623217028</v>
      </c>
    </row>
    <row r="13" spans="1:19" ht="13.5">
      <c r="A13" s="1" t="s">
        <v>1</v>
      </c>
      <c r="B13" t="s">
        <v>131</v>
      </c>
      <c r="C13">
        <v>110</v>
      </c>
      <c r="D13" s="2">
        <f t="shared" si="0"/>
        <v>0.3252032520325203</v>
      </c>
      <c r="E13">
        <v>123</v>
      </c>
      <c r="F13">
        <v>40</v>
      </c>
      <c r="G13">
        <v>0</v>
      </c>
      <c r="H13">
        <v>7</v>
      </c>
      <c r="I13" s="2">
        <f t="shared" si="1"/>
        <v>0.37593984962406013</v>
      </c>
      <c r="J13">
        <v>49</v>
      </c>
      <c r="K13">
        <v>10</v>
      </c>
      <c r="L13">
        <v>13</v>
      </c>
      <c r="M13">
        <v>9</v>
      </c>
      <c r="N13">
        <v>0</v>
      </c>
      <c r="O13">
        <v>7</v>
      </c>
      <c r="P13" s="14">
        <v>4</v>
      </c>
      <c r="Q13" s="2">
        <v>0.321</v>
      </c>
      <c r="R13" s="2">
        <f t="shared" si="2"/>
        <v>0.3983739837398374</v>
      </c>
      <c r="S13" s="2">
        <f t="shared" si="3"/>
        <v>0.7743138333638975</v>
      </c>
    </row>
    <row r="14" spans="1:19" ht="13.5">
      <c r="A14" s="1" t="s">
        <v>1</v>
      </c>
      <c r="B14" t="s">
        <v>161</v>
      </c>
      <c r="C14">
        <v>36</v>
      </c>
      <c r="D14" s="2">
        <f t="shared" si="0"/>
        <v>0.3023255813953488</v>
      </c>
      <c r="E14">
        <v>43</v>
      </c>
      <c r="F14">
        <v>13</v>
      </c>
      <c r="G14">
        <v>0</v>
      </c>
      <c r="H14">
        <v>1</v>
      </c>
      <c r="I14" s="2">
        <f t="shared" si="1"/>
        <v>0.3023255813953488</v>
      </c>
      <c r="J14">
        <v>14</v>
      </c>
      <c r="K14">
        <v>0</v>
      </c>
      <c r="L14">
        <v>3</v>
      </c>
      <c r="M14">
        <v>2</v>
      </c>
      <c r="N14">
        <v>0</v>
      </c>
      <c r="O14">
        <v>0</v>
      </c>
      <c r="P14" s="14">
        <v>0</v>
      </c>
      <c r="Q14" s="2">
        <v>0.045</v>
      </c>
      <c r="R14" s="2">
        <f t="shared" si="2"/>
        <v>0.32558139534883723</v>
      </c>
      <c r="S14" s="2">
        <f t="shared" si="3"/>
        <v>0.627906976744186</v>
      </c>
    </row>
    <row r="15" spans="1:19" ht="13.5">
      <c r="A15" s="1" t="s">
        <v>1</v>
      </c>
      <c r="B15" t="s">
        <v>127</v>
      </c>
      <c r="C15">
        <v>106</v>
      </c>
      <c r="D15" s="2">
        <f t="shared" si="0"/>
        <v>0.22</v>
      </c>
      <c r="E15">
        <v>100</v>
      </c>
      <c r="F15">
        <v>22</v>
      </c>
      <c r="G15">
        <v>1</v>
      </c>
      <c r="H15">
        <v>8</v>
      </c>
      <c r="I15" s="2">
        <f t="shared" si="1"/>
        <v>0.24271844660194175</v>
      </c>
      <c r="J15">
        <v>30</v>
      </c>
      <c r="K15">
        <v>3</v>
      </c>
      <c r="L15">
        <v>13</v>
      </c>
      <c r="M15">
        <v>4</v>
      </c>
      <c r="N15">
        <v>0</v>
      </c>
      <c r="O15">
        <v>1</v>
      </c>
      <c r="P15" s="14">
        <v>0</v>
      </c>
      <c r="Q15" s="2">
        <v>0.267</v>
      </c>
      <c r="R15" s="2">
        <f t="shared" si="2"/>
        <v>0.3</v>
      </c>
      <c r="S15" s="2">
        <f t="shared" si="3"/>
        <v>0.5427184466019417</v>
      </c>
    </row>
    <row r="16" spans="1:19" ht="13.5">
      <c r="A16" s="1" t="s">
        <v>1</v>
      </c>
      <c r="B16" t="s">
        <v>129</v>
      </c>
      <c r="C16">
        <v>96</v>
      </c>
      <c r="D16" s="2">
        <f t="shared" si="0"/>
        <v>0.28</v>
      </c>
      <c r="E16">
        <v>75</v>
      </c>
      <c r="F16">
        <v>21</v>
      </c>
      <c r="G16">
        <v>3</v>
      </c>
      <c r="H16">
        <v>13</v>
      </c>
      <c r="I16" s="2">
        <f t="shared" si="1"/>
        <v>0.3037974683544304</v>
      </c>
      <c r="J16">
        <v>33</v>
      </c>
      <c r="K16">
        <v>3</v>
      </c>
      <c r="L16">
        <v>8</v>
      </c>
      <c r="M16">
        <v>5</v>
      </c>
      <c r="N16">
        <v>1</v>
      </c>
      <c r="O16">
        <v>0</v>
      </c>
      <c r="P16" s="14">
        <v>1</v>
      </c>
      <c r="Q16" s="2">
        <v>0.375</v>
      </c>
      <c r="R16" s="2">
        <f t="shared" si="2"/>
        <v>0.44</v>
      </c>
      <c r="S16" s="2">
        <f t="shared" si="3"/>
        <v>0.7437974683544304</v>
      </c>
    </row>
    <row r="17" spans="1:19" ht="13.5">
      <c r="A17" s="1" t="s">
        <v>1</v>
      </c>
      <c r="B17" t="s">
        <v>126</v>
      </c>
      <c r="C17">
        <v>60</v>
      </c>
      <c r="D17" s="2">
        <f t="shared" si="0"/>
        <v>0.25</v>
      </c>
      <c r="E17">
        <v>48</v>
      </c>
      <c r="F17">
        <v>12</v>
      </c>
      <c r="G17">
        <v>0</v>
      </c>
      <c r="H17">
        <v>5</v>
      </c>
      <c r="I17" s="2">
        <f t="shared" si="1"/>
        <v>0.2653061224489796</v>
      </c>
      <c r="J17">
        <v>16</v>
      </c>
      <c r="K17">
        <v>1</v>
      </c>
      <c r="L17">
        <v>6</v>
      </c>
      <c r="M17">
        <v>0</v>
      </c>
      <c r="N17">
        <v>0</v>
      </c>
      <c r="O17">
        <v>0</v>
      </c>
      <c r="P17" s="14">
        <v>2</v>
      </c>
      <c r="Q17" s="2">
        <v>0.217</v>
      </c>
      <c r="R17" s="2">
        <f t="shared" si="2"/>
        <v>0.3333333333333333</v>
      </c>
      <c r="S17" s="2">
        <f t="shared" si="3"/>
        <v>0.5986394557823129</v>
      </c>
    </row>
    <row r="18" spans="1:19" ht="13.5">
      <c r="A18" s="1" t="s">
        <v>49</v>
      </c>
      <c r="B18" t="s">
        <v>138</v>
      </c>
      <c r="C18" s="15" t="s">
        <v>55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3.5">
      <c r="A19" s="1" t="s">
        <v>49</v>
      </c>
      <c r="B19" t="s">
        <v>187</v>
      </c>
      <c r="C19" s="15" t="s">
        <v>55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3.5">
      <c r="A20" s="1" t="s">
        <v>49</v>
      </c>
      <c r="B20" t="s">
        <v>135</v>
      </c>
      <c r="C20" s="15" t="s">
        <v>55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3.5">
      <c r="A21" s="1" t="s">
        <v>49</v>
      </c>
      <c r="B21" t="s">
        <v>134</v>
      </c>
      <c r="C21" s="15" t="s">
        <v>55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78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192</v>
      </c>
      <c r="C25">
        <v>28</v>
      </c>
      <c r="D25" s="3">
        <f aca="true" t="shared" si="4" ref="D25:D40">S25/J25*9</f>
        <v>2.1891891891891895</v>
      </c>
      <c r="E25">
        <v>17</v>
      </c>
      <c r="F25">
        <v>2</v>
      </c>
      <c r="G25">
        <v>0</v>
      </c>
      <c r="H25">
        <v>0</v>
      </c>
      <c r="I25" s="2">
        <f aca="true" t="shared" si="5" ref="I25:I40">E25/(E25+F25)</f>
        <v>0.8947368421052632</v>
      </c>
      <c r="J25" s="7">
        <v>185</v>
      </c>
      <c r="K25">
        <v>6</v>
      </c>
      <c r="L25">
        <v>725</v>
      </c>
      <c r="M25">
        <v>141</v>
      </c>
      <c r="N25">
        <v>100</v>
      </c>
      <c r="O25">
        <v>26</v>
      </c>
      <c r="P25">
        <v>6</v>
      </c>
      <c r="Q25">
        <v>12</v>
      </c>
      <c r="R25">
        <v>46</v>
      </c>
      <c r="S25">
        <v>45</v>
      </c>
      <c r="T25" s="3">
        <f aca="true" t="shared" si="6" ref="T25:T40">(M25+O25)/J25</f>
        <v>0.9027027027027027</v>
      </c>
      <c r="U25" s="3">
        <f aca="true" t="shared" si="7" ref="U25:U40">N25/J25*9</f>
        <v>4.864864864864865</v>
      </c>
    </row>
    <row r="26" spans="1:21" ht="13.5">
      <c r="A26" s="1" t="s">
        <v>50</v>
      </c>
      <c r="B26" t="s">
        <v>151</v>
      </c>
      <c r="C26">
        <v>28</v>
      </c>
      <c r="D26" s="3">
        <f t="shared" si="4"/>
        <v>3.3326359832635983</v>
      </c>
      <c r="E26">
        <v>8</v>
      </c>
      <c r="F26">
        <v>7</v>
      </c>
      <c r="G26">
        <v>0</v>
      </c>
      <c r="H26">
        <v>0</v>
      </c>
      <c r="I26" s="2">
        <f t="shared" si="5"/>
        <v>0.5333333333333333</v>
      </c>
      <c r="J26" s="7">
        <v>159.33333333333334</v>
      </c>
      <c r="K26">
        <v>2</v>
      </c>
      <c r="L26">
        <v>668</v>
      </c>
      <c r="M26">
        <v>139</v>
      </c>
      <c r="N26">
        <v>113</v>
      </c>
      <c r="O26">
        <v>40</v>
      </c>
      <c r="P26">
        <v>3</v>
      </c>
      <c r="Q26">
        <v>19</v>
      </c>
      <c r="R26">
        <v>60</v>
      </c>
      <c r="S26">
        <v>59</v>
      </c>
      <c r="T26" s="3">
        <f t="shared" si="6"/>
        <v>1.1234309623430963</v>
      </c>
      <c r="U26" s="3">
        <f t="shared" si="7"/>
        <v>6.382845188284518</v>
      </c>
    </row>
    <row r="27" spans="1:21" ht="13.5">
      <c r="A27" s="1" t="s">
        <v>50</v>
      </c>
      <c r="B27" t="s">
        <v>152</v>
      </c>
      <c r="C27">
        <v>28</v>
      </c>
      <c r="D27" s="3">
        <f t="shared" si="4"/>
        <v>4.764705882352931</v>
      </c>
      <c r="E27">
        <v>9</v>
      </c>
      <c r="F27">
        <v>11</v>
      </c>
      <c r="G27">
        <v>0</v>
      </c>
      <c r="H27">
        <v>0</v>
      </c>
      <c r="I27" s="2">
        <f t="shared" si="5"/>
        <v>0.45</v>
      </c>
      <c r="J27" s="7">
        <v>158.666666666667</v>
      </c>
      <c r="K27">
        <v>1</v>
      </c>
      <c r="L27">
        <v>699</v>
      </c>
      <c r="M27">
        <v>149</v>
      </c>
      <c r="N27">
        <v>118</v>
      </c>
      <c r="O27">
        <v>64</v>
      </c>
      <c r="P27">
        <v>9</v>
      </c>
      <c r="Q27">
        <v>18</v>
      </c>
      <c r="R27">
        <v>88</v>
      </c>
      <c r="S27">
        <v>84</v>
      </c>
      <c r="T27" s="3">
        <f t="shared" si="6"/>
        <v>1.3424369747899132</v>
      </c>
      <c r="U27" s="3">
        <f t="shared" si="7"/>
        <v>6.693277310924356</v>
      </c>
    </row>
    <row r="28" spans="1:21" ht="13.5">
      <c r="A28" s="1" t="s">
        <v>50</v>
      </c>
      <c r="B28" t="s">
        <v>140</v>
      </c>
      <c r="C28">
        <v>28</v>
      </c>
      <c r="D28" s="3">
        <f t="shared" si="4"/>
        <v>2.616087751371115</v>
      </c>
      <c r="E28">
        <v>13</v>
      </c>
      <c r="F28">
        <v>7</v>
      </c>
      <c r="G28">
        <v>0</v>
      </c>
      <c r="H28">
        <v>0</v>
      </c>
      <c r="I28" s="2">
        <f t="shared" si="5"/>
        <v>0.65</v>
      </c>
      <c r="J28" s="7">
        <v>182.33333333333334</v>
      </c>
      <c r="K28">
        <v>6</v>
      </c>
      <c r="L28">
        <v>737</v>
      </c>
      <c r="M28">
        <v>154</v>
      </c>
      <c r="N28">
        <v>50</v>
      </c>
      <c r="O28">
        <v>26</v>
      </c>
      <c r="P28">
        <v>7</v>
      </c>
      <c r="Q28">
        <v>12</v>
      </c>
      <c r="R28">
        <v>55</v>
      </c>
      <c r="S28">
        <v>53</v>
      </c>
      <c r="T28" s="3">
        <f t="shared" si="6"/>
        <v>0.9872029250457038</v>
      </c>
      <c r="U28" s="3">
        <f t="shared" si="7"/>
        <v>2.4680073126142594</v>
      </c>
    </row>
    <row r="29" spans="1:21" ht="13.5">
      <c r="A29" s="1" t="s">
        <v>50</v>
      </c>
      <c r="B29" t="s">
        <v>195</v>
      </c>
      <c r="C29">
        <v>21</v>
      </c>
      <c r="D29" s="3">
        <f t="shared" si="4"/>
        <v>4.583333333333334</v>
      </c>
      <c r="E29">
        <v>6</v>
      </c>
      <c r="F29">
        <v>10</v>
      </c>
      <c r="G29">
        <v>0</v>
      </c>
      <c r="H29">
        <v>0</v>
      </c>
      <c r="I29" s="2">
        <f t="shared" si="5"/>
        <v>0.375</v>
      </c>
      <c r="J29" s="7">
        <v>108</v>
      </c>
      <c r="K29">
        <v>1</v>
      </c>
      <c r="L29">
        <v>454</v>
      </c>
      <c r="M29">
        <v>112</v>
      </c>
      <c r="N29">
        <v>75</v>
      </c>
      <c r="O29">
        <v>27</v>
      </c>
      <c r="P29">
        <v>1</v>
      </c>
      <c r="Q29">
        <v>15</v>
      </c>
      <c r="R29">
        <v>55</v>
      </c>
      <c r="S29">
        <v>55</v>
      </c>
      <c r="T29" s="3">
        <f t="shared" si="6"/>
        <v>1.287037037037037</v>
      </c>
      <c r="U29" s="3">
        <f t="shared" si="7"/>
        <v>6.25</v>
      </c>
    </row>
    <row r="30" spans="1:21" ht="13.5">
      <c r="A30" s="1" t="s">
        <v>50</v>
      </c>
      <c r="B30" t="s">
        <v>147</v>
      </c>
      <c r="C30">
        <v>12</v>
      </c>
      <c r="D30" s="3">
        <f t="shared" si="4"/>
        <v>7.468085106382978</v>
      </c>
      <c r="E30">
        <v>2</v>
      </c>
      <c r="F30">
        <v>1</v>
      </c>
      <c r="G30">
        <v>0</v>
      </c>
      <c r="H30">
        <v>0</v>
      </c>
      <c r="I30" s="2">
        <f t="shared" si="5"/>
        <v>0.6666666666666666</v>
      </c>
      <c r="J30" s="7">
        <v>47</v>
      </c>
      <c r="K30">
        <v>0</v>
      </c>
      <c r="L30">
        <v>219</v>
      </c>
      <c r="M30">
        <v>54</v>
      </c>
      <c r="N30">
        <v>17</v>
      </c>
      <c r="O30">
        <v>25</v>
      </c>
      <c r="P30">
        <v>1</v>
      </c>
      <c r="Q30">
        <v>6</v>
      </c>
      <c r="R30">
        <v>39</v>
      </c>
      <c r="S30">
        <v>39</v>
      </c>
      <c r="T30" s="3">
        <f t="shared" si="6"/>
        <v>1.6808510638297873</v>
      </c>
      <c r="U30" s="3">
        <f t="shared" si="7"/>
        <v>3.2553191489361706</v>
      </c>
    </row>
    <row r="31" spans="1:21" ht="13.5">
      <c r="A31" s="1" t="s">
        <v>51</v>
      </c>
      <c r="B31" t="s">
        <v>142</v>
      </c>
      <c r="C31">
        <v>19</v>
      </c>
      <c r="D31" s="3">
        <f t="shared" si="4"/>
        <v>3.5357142857142856</v>
      </c>
      <c r="E31">
        <v>2</v>
      </c>
      <c r="F31">
        <v>0</v>
      </c>
      <c r="G31">
        <v>0</v>
      </c>
      <c r="H31">
        <v>1</v>
      </c>
      <c r="I31" s="2">
        <f t="shared" si="5"/>
        <v>1</v>
      </c>
      <c r="J31" s="7">
        <v>28</v>
      </c>
      <c r="K31">
        <v>0</v>
      </c>
      <c r="L31">
        <v>121</v>
      </c>
      <c r="M31">
        <v>29</v>
      </c>
      <c r="N31">
        <v>25</v>
      </c>
      <c r="O31">
        <v>8</v>
      </c>
      <c r="P31">
        <v>0</v>
      </c>
      <c r="Q31">
        <v>3</v>
      </c>
      <c r="R31">
        <v>12</v>
      </c>
      <c r="S31">
        <v>11</v>
      </c>
      <c r="T31" s="3">
        <f t="shared" si="6"/>
        <v>1.3214285714285714</v>
      </c>
      <c r="U31" s="3">
        <f t="shared" si="7"/>
        <v>8.035714285714286</v>
      </c>
    </row>
    <row r="32" spans="1:21" ht="13.5">
      <c r="A32" s="1" t="s">
        <v>51</v>
      </c>
      <c r="B32" t="s">
        <v>145</v>
      </c>
      <c r="C32">
        <v>44</v>
      </c>
      <c r="D32" s="3">
        <f t="shared" si="4"/>
        <v>5.131221719457013</v>
      </c>
      <c r="E32">
        <v>0</v>
      </c>
      <c r="F32">
        <v>6</v>
      </c>
      <c r="G32">
        <v>1</v>
      </c>
      <c r="H32">
        <v>5</v>
      </c>
      <c r="I32" s="2">
        <f t="shared" si="5"/>
        <v>0</v>
      </c>
      <c r="J32" s="7">
        <v>73.66666666666667</v>
      </c>
      <c r="K32">
        <v>0</v>
      </c>
      <c r="L32">
        <v>332</v>
      </c>
      <c r="M32">
        <v>87</v>
      </c>
      <c r="N32">
        <v>46</v>
      </c>
      <c r="O32">
        <v>25</v>
      </c>
      <c r="P32">
        <v>0</v>
      </c>
      <c r="Q32">
        <v>8</v>
      </c>
      <c r="R32">
        <v>45</v>
      </c>
      <c r="S32">
        <v>42</v>
      </c>
      <c r="T32" s="3">
        <f t="shared" si="6"/>
        <v>1.5203619909502262</v>
      </c>
      <c r="U32" s="3">
        <f t="shared" si="7"/>
        <v>5.619909502262443</v>
      </c>
    </row>
    <row r="33" spans="1:21" ht="13.5">
      <c r="A33" s="1" t="s">
        <v>51</v>
      </c>
      <c r="B33" t="s">
        <v>148</v>
      </c>
      <c r="C33">
        <v>16</v>
      </c>
      <c r="D33" s="3">
        <f t="shared" si="4"/>
        <v>4.7250000000000005</v>
      </c>
      <c r="E33">
        <v>3</v>
      </c>
      <c r="F33">
        <v>3</v>
      </c>
      <c r="G33">
        <v>0</v>
      </c>
      <c r="H33">
        <v>2</v>
      </c>
      <c r="I33" s="2">
        <f t="shared" si="5"/>
        <v>0.5</v>
      </c>
      <c r="J33" s="7">
        <v>26.666666666666668</v>
      </c>
      <c r="K33">
        <v>0</v>
      </c>
      <c r="L33">
        <v>120</v>
      </c>
      <c r="M33">
        <v>32</v>
      </c>
      <c r="N33">
        <v>15</v>
      </c>
      <c r="O33">
        <v>8</v>
      </c>
      <c r="P33">
        <v>0</v>
      </c>
      <c r="Q33">
        <v>3</v>
      </c>
      <c r="R33">
        <v>15</v>
      </c>
      <c r="S33">
        <v>14</v>
      </c>
      <c r="T33" s="3">
        <f t="shared" si="6"/>
        <v>1.5</v>
      </c>
      <c r="U33" s="3">
        <f t="shared" si="7"/>
        <v>5.0625</v>
      </c>
    </row>
    <row r="34" spans="1:21" ht="13.5">
      <c r="A34" s="1" t="s">
        <v>51</v>
      </c>
      <c r="B34" t="s">
        <v>196</v>
      </c>
      <c r="C34">
        <v>48</v>
      </c>
      <c r="D34" s="3">
        <f t="shared" si="4"/>
        <v>4.310924369747899</v>
      </c>
      <c r="E34">
        <v>7</v>
      </c>
      <c r="F34">
        <v>4</v>
      </c>
      <c r="G34">
        <v>2</v>
      </c>
      <c r="H34">
        <v>3</v>
      </c>
      <c r="I34" s="2">
        <f t="shared" si="5"/>
        <v>0.6363636363636364</v>
      </c>
      <c r="J34" s="7">
        <v>79.33333333333333</v>
      </c>
      <c r="K34">
        <v>0</v>
      </c>
      <c r="L34">
        <v>337</v>
      </c>
      <c r="M34">
        <v>78</v>
      </c>
      <c r="N34">
        <v>33</v>
      </c>
      <c r="O34">
        <v>21</v>
      </c>
      <c r="P34">
        <v>2</v>
      </c>
      <c r="Q34">
        <v>14</v>
      </c>
      <c r="R34">
        <v>38</v>
      </c>
      <c r="S34">
        <v>38</v>
      </c>
      <c r="T34" s="3">
        <f t="shared" si="6"/>
        <v>1.2478991596638656</v>
      </c>
      <c r="U34" s="3">
        <f t="shared" si="7"/>
        <v>3.7436974789915967</v>
      </c>
    </row>
    <row r="35" spans="1:21" ht="13.5">
      <c r="A35" s="1" t="s">
        <v>79</v>
      </c>
      <c r="B35" t="s">
        <v>154</v>
      </c>
      <c r="C35" s="15" t="s">
        <v>56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3.5">
      <c r="A36" s="1" t="s">
        <v>53</v>
      </c>
      <c r="B36" t="s">
        <v>143</v>
      </c>
      <c r="C36">
        <v>40</v>
      </c>
      <c r="D36" s="3">
        <f t="shared" si="4"/>
        <v>4.263157894736842</v>
      </c>
      <c r="E36">
        <v>1</v>
      </c>
      <c r="F36">
        <v>2</v>
      </c>
      <c r="G36">
        <v>27</v>
      </c>
      <c r="H36">
        <v>7</v>
      </c>
      <c r="I36" s="2">
        <f t="shared" si="5"/>
        <v>0.3333333333333333</v>
      </c>
      <c r="J36" s="7">
        <v>38</v>
      </c>
      <c r="K36">
        <v>0</v>
      </c>
      <c r="L36">
        <v>175</v>
      </c>
      <c r="M36">
        <v>50</v>
      </c>
      <c r="N36">
        <v>32</v>
      </c>
      <c r="O36">
        <v>9</v>
      </c>
      <c r="P36">
        <v>0</v>
      </c>
      <c r="Q36">
        <v>4</v>
      </c>
      <c r="R36">
        <v>18</v>
      </c>
      <c r="S36">
        <v>18</v>
      </c>
      <c r="T36" s="3">
        <f t="shared" si="6"/>
        <v>1.5526315789473684</v>
      </c>
      <c r="U36" s="3">
        <f t="shared" si="7"/>
        <v>7.578947368421052</v>
      </c>
    </row>
    <row r="37" spans="1:21" ht="13.5">
      <c r="A37" s="1" t="s">
        <v>49</v>
      </c>
      <c r="B37" t="s">
        <v>146</v>
      </c>
      <c r="C37">
        <v>9</v>
      </c>
      <c r="D37" s="3">
        <f t="shared" si="4"/>
        <v>2.327586206896552</v>
      </c>
      <c r="E37">
        <v>1</v>
      </c>
      <c r="F37">
        <v>2</v>
      </c>
      <c r="G37">
        <v>0</v>
      </c>
      <c r="H37">
        <v>0</v>
      </c>
      <c r="I37" s="2">
        <f t="shared" si="5"/>
        <v>0.3333333333333333</v>
      </c>
      <c r="J37" s="7">
        <v>58</v>
      </c>
      <c r="K37">
        <v>1</v>
      </c>
      <c r="L37">
        <v>224</v>
      </c>
      <c r="M37">
        <v>42</v>
      </c>
      <c r="N37">
        <v>9</v>
      </c>
      <c r="O37">
        <v>6</v>
      </c>
      <c r="P37">
        <v>1</v>
      </c>
      <c r="Q37">
        <v>5</v>
      </c>
      <c r="R37">
        <v>15</v>
      </c>
      <c r="S37">
        <v>15</v>
      </c>
      <c r="T37" s="3">
        <f t="shared" si="6"/>
        <v>0.8275862068965517</v>
      </c>
      <c r="U37" s="3">
        <f t="shared" si="7"/>
        <v>1.396551724137931</v>
      </c>
    </row>
    <row r="38" spans="1:21" ht="13.5">
      <c r="A38" s="1" t="s">
        <v>49</v>
      </c>
      <c r="B38" t="s">
        <v>150</v>
      </c>
      <c r="C38">
        <v>53</v>
      </c>
      <c r="D38" s="3">
        <f t="shared" si="4"/>
        <v>6.069767441860465</v>
      </c>
      <c r="E38">
        <v>1</v>
      </c>
      <c r="F38">
        <v>7</v>
      </c>
      <c r="G38">
        <v>1</v>
      </c>
      <c r="H38">
        <v>7</v>
      </c>
      <c r="I38" s="2">
        <f t="shared" si="5"/>
        <v>0.125</v>
      </c>
      <c r="J38" s="7">
        <v>86</v>
      </c>
      <c r="K38">
        <v>0</v>
      </c>
      <c r="L38">
        <v>399</v>
      </c>
      <c r="M38">
        <v>110</v>
      </c>
      <c r="N38">
        <v>23</v>
      </c>
      <c r="O38">
        <v>30</v>
      </c>
      <c r="P38">
        <v>1</v>
      </c>
      <c r="Q38">
        <v>6</v>
      </c>
      <c r="R38">
        <v>58</v>
      </c>
      <c r="S38">
        <v>58</v>
      </c>
      <c r="T38" s="3">
        <f t="shared" si="6"/>
        <v>1.627906976744186</v>
      </c>
      <c r="U38" s="3">
        <f t="shared" si="7"/>
        <v>2.4069767441860463</v>
      </c>
    </row>
    <row r="39" spans="1:21" ht="13.5">
      <c r="A39" s="1" t="s">
        <v>49</v>
      </c>
      <c r="B39" t="s">
        <v>149</v>
      </c>
      <c r="C39">
        <v>11</v>
      </c>
      <c r="D39" s="3">
        <f t="shared" si="4"/>
        <v>5</v>
      </c>
      <c r="E39">
        <v>2</v>
      </c>
      <c r="F39">
        <v>2</v>
      </c>
      <c r="G39">
        <v>0</v>
      </c>
      <c r="H39">
        <v>4</v>
      </c>
      <c r="I39" s="2">
        <f t="shared" si="5"/>
        <v>0.5</v>
      </c>
      <c r="J39" s="7">
        <v>9</v>
      </c>
      <c r="K39">
        <v>0</v>
      </c>
      <c r="L39">
        <v>44</v>
      </c>
      <c r="M39">
        <v>15</v>
      </c>
      <c r="N39">
        <v>7</v>
      </c>
      <c r="O39">
        <v>1</v>
      </c>
      <c r="P39">
        <v>0</v>
      </c>
      <c r="Q39">
        <v>1</v>
      </c>
      <c r="R39">
        <v>5</v>
      </c>
      <c r="S39">
        <v>5</v>
      </c>
      <c r="T39" s="3">
        <f t="shared" si="6"/>
        <v>1.7777777777777777</v>
      </c>
      <c r="U39" s="3">
        <f t="shared" si="7"/>
        <v>7</v>
      </c>
    </row>
    <row r="40" spans="1:21" ht="13.5">
      <c r="A40" s="1" t="s">
        <v>49</v>
      </c>
      <c r="B40" t="s">
        <v>167</v>
      </c>
      <c r="C40">
        <v>24</v>
      </c>
      <c r="D40" s="3">
        <f t="shared" si="4"/>
        <v>2.6557377049180326</v>
      </c>
      <c r="E40">
        <v>4</v>
      </c>
      <c r="F40">
        <v>2</v>
      </c>
      <c r="G40">
        <v>1</v>
      </c>
      <c r="H40">
        <v>3</v>
      </c>
      <c r="I40" s="2">
        <f t="shared" si="5"/>
        <v>0.6666666666666666</v>
      </c>
      <c r="J40" s="7">
        <v>40.666666666666664</v>
      </c>
      <c r="K40">
        <v>0</v>
      </c>
      <c r="L40">
        <v>167</v>
      </c>
      <c r="M40">
        <v>38</v>
      </c>
      <c r="N40">
        <v>15</v>
      </c>
      <c r="O40">
        <v>9</v>
      </c>
      <c r="P40">
        <v>0</v>
      </c>
      <c r="Q40">
        <v>3</v>
      </c>
      <c r="R40">
        <v>13</v>
      </c>
      <c r="S40">
        <v>12</v>
      </c>
      <c r="T40" s="3">
        <f t="shared" si="6"/>
        <v>1.1557377049180328</v>
      </c>
      <c r="U40" s="3">
        <f t="shared" si="7"/>
        <v>3.319672131147541</v>
      </c>
    </row>
  </sheetData>
  <sheetProtection/>
  <mergeCells count="5">
    <mergeCell ref="C18:S18"/>
    <mergeCell ref="C19:S19"/>
    <mergeCell ref="C20:S20"/>
    <mergeCell ref="C21:S21"/>
    <mergeCell ref="C35:U35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S36" sqref="S36"/>
    </sheetView>
  </sheetViews>
  <sheetFormatPr defaultColWidth="9.00390625" defaultRowHeight="13.5"/>
  <cols>
    <col min="1" max="1" width="5.25390625" style="0" bestFit="1" customWidth="1"/>
    <col min="2" max="2" width="21.375" style="0" bestFit="1" customWidth="1"/>
    <col min="3" max="9" width="5.25390625" style="0" bestFit="1" customWidth="1"/>
    <col min="10" max="10" width="8.125" style="0" bestFit="1" customWidth="1"/>
    <col min="11" max="18" width="5.25390625" style="0" bestFit="1" customWidth="1"/>
    <col min="19" max="19" width="5.75390625" style="0" bestFit="1" customWidth="1"/>
    <col min="20" max="20" width="5.375" style="0" customWidth="1"/>
    <col min="21" max="21" width="7.253906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77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123</v>
      </c>
      <c r="C2">
        <v>144</v>
      </c>
      <c r="D2" s="2">
        <f aca="true" t="shared" si="0" ref="D2:D17">F2/E2</f>
        <v>0.25109170305676853</v>
      </c>
      <c r="E2">
        <v>458</v>
      </c>
      <c r="F2">
        <v>115</v>
      </c>
      <c r="G2">
        <v>2</v>
      </c>
      <c r="H2">
        <v>45</v>
      </c>
      <c r="I2" s="2">
        <f aca="true" t="shared" si="1" ref="I2:I17">(F2+K2)/(E2+K2+N2)</f>
        <v>0.31809145129224653</v>
      </c>
      <c r="J2">
        <v>185</v>
      </c>
      <c r="K2">
        <v>45</v>
      </c>
      <c r="L2">
        <v>37</v>
      </c>
      <c r="M2">
        <v>0</v>
      </c>
      <c r="N2">
        <v>0</v>
      </c>
      <c r="O2">
        <v>23</v>
      </c>
      <c r="P2" s="14">
        <v>2</v>
      </c>
      <c r="Q2" s="2">
        <v>0.309</v>
      </c>
      <c r="R2" s="2">
        <f aca="true" t="shared" si="2" ref="R2:R17">J2/E2</f>
        <v>0.4039301310043668</v>
      </c>
      <c r="S2" s="2">
        <f aca="true" t="shared" si="3" ref="S2:S17">I2+R2</f>
        <v>0.7220215822966134</v>
      </c>
    </row>
    <row r="3" spans="1:19" ht="13.5">
      <c r="A3">
        <v>2</v>
      </c>
      <c r="B3" t="s">
        <v>121</v>
      </c>
      <c r="C3">
        <v>143</v>
      </c>
      <c r="D3" s="2">
        <f t="shared" si="0"/>
        <v>0.2294736842105263</v>
      </c>
      <c r="E3">
        <v>475</v>
      </c>
      <c r="F3">
        <v>109</v>
      </c>
      <c r="G3">
        <v>1</v>
      </c>
      <c r="H3">
        <v>39</v>
      </c>
      <c r="I3" s="2">
        <f t="shared" si="1"/>
        <v>0.30019120458891013</v>
      </c>
      <c r="J3">
        <v>149</v>
      </c>
      <c r="K3">
        <v>48</v>
      </c>
      <c r="L3">
        <v>38</v>
      </c>
      <c r="M3">
        <v>4</v>
      </c>
      <c r="N3">
        <v>0</v>
      </c>
      <c r="O3">
        <v>16</v>
      </c>
      <c r="P3" s="14">
        <v>1</v>
      </c>
      <c r="Q3" s="2">
        <v>0.247</v>
      </c>
      <c r="R3" s="2">
        <f t="shared" si="2"/>
        <v>0.3136842105263158</v>
      </c>
      <c r="S3" s="2">
        <f t="shared" si="3"/>
        <v>0.6138754151152259</v>
      </c>
    </row>
    <row r="4" spans="1:19" ht="13.5">
      <c r="A4">
        <v>3</v>
      </c>
      <c r="B4" t="s">
        <v>172</v>
      </c>
      <c r="C4">
        <v>144</v>
      </c>
      <c r="D4" s="2">
        <f t="shared" si="0"/>
        <v>0.2611683848797251</v>
      </c>
      <c r="E4">
        <v>582</v>
      </c>
      <c r="F4">
        <v>152</v>
      </c>
      <c r="G4">
        <v>12</v>
      </c>
      <c r="H4">
        <v>83</v>
      </c>
      <c r="I4" s="2">
        <f t="shared" si="1"/>
        <v>0.3302180685358255</v>
      </c>
      <c r="J4">
        <v>237</v>
      </c>
      <c r="K4">
        <v>60</v>
      </c>
      <c r="L4">
        <v>59</v>
      </c>
      <c r="M4">
        <v>0</v>
      </c>
      <c r="N4">
        <v>0</v>
      </c>
      <c r="O4">
        <v>9</v>
      </c>
      <c r="P4" s="14">
        <v>9</v>
      </c>
      <c r="Q4" s="2">
        <v>0.312</v>
      </c>
      <c r="R4" s="2">
        <f t="shared" si="2"/>
        <v>0.4072164948453608</v>
      </c>
      <c r="S4" s="2">
        <f t="shared" si="3"/>
        <v>0.7374345633811863</v>
      </c>
    </row>
    <row r="5" spans="1:19" ht="13.5">
      <c r="A5">
        <v>4</v>
      </c>
      <c r="B5" t="s">
        <v>155</v>
      </c>
      <c r="C5">
        <v>144</v>
      </c>
      <c r="D5" s="2">
        <f t="shared" si="0"/>
        <v>0.2594594594594595</v>
      </c>
      <c r="E5">
        <v>555</v>
      </c>
      <c r="F5">
        <v>144</v>
      </c>
      <c r="G5">
        <v>32</v>
      </c>
      <c r="H5">
        <v>113</v>
      </c>
      <c r="I5" s="2">
        <f t="shared" si="1"/>
        <v>0.33814102564102566</v>
      </c>
      <c r="J5">
        <v>274</v>
      </c>
      <c r="K5">
        <v>67</v>
      </c>
      <c r="L5">
        <v>55</v>
      </c>
      <c r="M5">
        <v>0</v>
      </c>
      <c r="N5">
        <v>2</v>
      </c>
      <c r="O5">
        <v>23</v>
      </c>
      <c r="P5" s="14">
        <v>1</v>
      </c>
      <c r="Q5" s="2">
        <v>0.327</v>
      </c>
      <c r="R5" s="2">
        <f t="shared" si="2"/>
        <v>0.4936936936936937</v>
      </c>
      <c r="S5" s="2">
        <f t="shared" si="3"/>
        <v>0.8318347193347193</v>
      </c>
    </row>
    <row r="6" spans="1:19" ht="13.5">
      <c r="A6">
        <v>5</v>
      </c>
      <c r="B6" t="s">
        <v>170</v>
      </c>
      <c r="C6">
        <v>143</v>
      </c>
      <c r="D6" s="2">
        <f t="shared" si="0"/>
        <v>0.25892857142857145</v>
      </c>
      <c r="E6">
        <v>560</v>
      </c>
      <c r="F6">
        <v>145</v>
      </c>
      <c r="G6">
        <v>9</v>
      </c>
      <c r="H6">
        <v>67</v>
      </c>
      <c r="I6" s="2">
        <f t="shared" si="1"/>
        <v>0.3079470198675497</v>
      </c>
      <c r="J6">
        <v>206</v>
      </c>
      <c r="K6">
        <v>41</v>
      </c>
      <c r="L6">
        <v>51</v>
      </c>
      <c r="M6">
        <v>0</v>
      </c>
      <c r="N6">
        <v>3</v>
      </c>
      <c r="O6">
        <v>26</v>
      </c>
      <c r="P6" s="14">
        <v>17</v>
      </c>
      <c r="Q6" s="2">
        <v>0.241</v>
      </c>
      <c r="R6" s="2">
        <f t="shared" si="2"/>
        <v>0.3678571428571429</v>
      </c>
      <c r="S6" s="2">
        <f t="shared" si="3"/>
        <v>0.6758041627246926</v>
      </c>
    </row>
    <row r="7" spans="1:19" ht="13.5">
      <c r="A7">
        <v>6</v>
      </c>
      <c r="B7" t="s">
        <v>169</v>
      </c>
      <c r="C7">
        <v>144</v>
      </c>
      <c r="D7" s="2">
        <f t="shared" si="0"/>
        <v>0.2743142144638404</v>
      </c>
      <c r="E7">
        <v>401</v>
      </c>
      <c r="F7">
        <v>110</v>
      </c>
      <c r="G7">
        <v>2</v>
      </c>
      <c r="H7">
        <v>35</v>
      </c>
      <c r="I7" s="2">
        <f t="shared" si="1"/>
        <v>0.35333333333333333</v>
      </c>
      <c r="J7">
        <v>153</v>
      </c>
      <c r="K7">
        <v>49</v>
      </c>
      <c r="L7">
        <v>43</v>
      </c>
      <c r="M7">
        <v>0</v>
      </c>
      <c r="N7">
        <v>0</v>
      </c>
      <c r="O7">
        <v>6</v>
      </c>
      <c r="P7" s="14">
        <v>9</v>
      </c>
      <c r="Q7" s="2">
        <v>0.299</v>
      </c>
      <c r="R7" s="2">
        <f t="shared" si="2"/>
        <v>0.38154613466334164</v>
      </c>
      <c r="S7" s="2">
        <f t="shared" si="3"/>
        <v>0.734879467996675</v>
      </c>
    </row>
    <row r="8" spans="1:19" ht="13.5">
      <c r="A8">
        <v>7</v>
      </c>
      <c r="B8" t="s">
        <v>156</v>
      </c>
      <c r="C8">
        <v>143</v>
      </c>
      <c r="D8" s="2">
        <f t="shared" si="0"/>
        <v>0.2419753086419753</v>
      </c>
      <c r="E8">
        <v>405</v>
      </c>
      <c r="F8">
        <v>98</v>
      </c>
      <c r="G8">
        <v>21</v>
      </c>
      <c r="H8">
        <v>72</v>
      </c>
      <c r="I8" s="2">
        <f t="shared" si="1"/>
        <v>0.27122641509433965</v>
      </c>
      <c r="J8">
        <v>171</v>
      </c>
      <c r="K8">
        <v>17</v>
      </c>
      <c r="L8">
        <v>68</v>
      </c>
      <c r="M8">
        <v>0</v>
      </c>
      <c r="N8">
        <v>2</v>
      </c>
      <c r="O8">
        <v>16</v>
      </c>
      <c r="P8" s="14">
        <v>2</v>
      </c>
      <c r="Q8" s="2">
        <v>0.296</v>
      </c>
      <c r="R8" s="2">
        <f t="shared" si="2"/>
        <v>0.4222222222222222</v>
      </c>
      <c r="S8" s="2">
        <f t="shared" si="3"/>
        <v>0.6934486373165618</v>
      </c>
    </row>
    <row r="9" spans="1:19" ht="13.5">
      <c r="A9">
        <v>8</v>
      </c>
      <c r="B9" t="s">
        <v>186</v>
      </c>
      <c r="C9">
        <v>140</v>
      </c>
      <c r="D9" s="2">
        <f t="shared" si="0"/>
        <v>0.2849162011173184</v>
      </c>
      <c r="E9">
        <v>358</v>
      </c>
      <c r="F9">
        <v>102</v>
      </c>
      <c r="G9">
        <v>7</v>
      </c>
      <c r="H9">
        <v>43</v>
      </c>
      <c r="I9" s="2">
        <f t="shared" si="1"/>
        <v>0.3156498673740053</v>
      </c>
      <c r="J9">
        <v>155</v>
      </c>
      <c r="K9">
        <v>17</v>
      </c>
      <c r="L9">
        <v>27</v>
      </c>
      <c r="M9">
        <v>2</v>
      </c>
      <c r="N9">
        <v>2</v>
      </c>
      <c r="O9">
        <v>15</v>
      </c>
      <c r="P9" s="14">
        <v>8</v>
      </c>
      <c r="Q9" s="2">
        <v>0.341</v>
      </c>
      <c r="R9" s="2">
        <f t="shared" si="2"/>
        <v>0.4329608938547486</v>
      </c>
      <c r="S9" s="2">
        <f t="shared" si="3"/>
        <v>0.7486107612287539</v>
      </c>
    </row>
    <row r="10" spans="1:19" ht="13.5">
      <c r="A10" s="1">
        <v>9</v>
      </c>
      <c r="B10" t="s">
        <v>119</v>
      </c>
      <c r="C10">
        <v>144</v>
      </c>
      <c r="D10" s="2">
        <f t="shared" si="0"/>
        <v>0.2742857142857143</v>
      </c>
      <c r="E10">
        <v>350</v>
      </c>
      <c r="F10">
        <v>96</v>
      </c>
      <c r="G10">
        <v>0</v>
      </c>
      <c r="H10">
        <v>31</v>
      </c>
      <c r="I10" s="2">
        <f t="shared" si="1"/>
        <v>0.3116531165311653</v>
      </c>
      <c r="J10">
        <v>120</v>
      </c>
      <c r="K10">
        <v>19</v>
      </c>
      <c r="L10">
        <v>41</v>
      </c>
      <c r="M10">
        <v>5</v>
      </c>
      <c r="N10">
        <v>0</v>
      </c>
      <c r="O10">
        <v>11</v>
      </c>
      <c r="P10" s="14">
        <v>10</v>
      </c>
      <c r="Q10" s="2">
        <v>0.369</v>
      </c>
      <c r="R10" s="2">
        <f t="shared" si="2"/>
        <v>0.34285714285714286</v>
      </c>
      <c r="S10" s="2">
        <f t="shared" si="3"/>
        <v>0.6545102593883081</v>
      </c>
    </row>
    <row r="11" spans="1:19" ht="13.5">
      <c r="A11" s="1" t="s">
        <v>1</v>
      </c>
      <c r="B11" t="s">
        <v>131</v>
      </c>
      <c r="C11">
        <v>110</v>
      </c>
      <c r="D11" s="2">
        <f t="shared" si="0"/>
        <v>0.2191780821917808</v>
      </c>
      <c r="E11">
        <v>146</v>
      </c>
      <c r="F11">
        <v>32</v>
      </c>
      <c r="G11">
        <v>0</v>
      </c>
      <c r="H11">
        <v>12</v>
      </c>
      <c r="I11" s="2">
        <f t="shared" si="1"/>
        <v>0.24</v>
      </c>
      <c r="J11">
        <v>38</v>
      </c>
      <c r="K11">
        <v>4</v>
      </c>
      <c r="L11">
        <v>17</v>
      </c>
      <c r="M11">
        <v>2</v>
      </c>
      <c r="N11">
        <v>0</v>
      </c>
      <c r="O11">
        <v>6</v>
      </c>
      <c r="P11" s="14">
        <v>3</v>
      </c>
      <c r="Q11" s="2">
        <v>0.225</v>
      </c>
      <c r="R11" s="2">
        <f t="shared" si="2"/>
        <v>0.2602739726027397</v>
      </c>
      <c r="S11" s="2">
        <f t="shared" si="3"/>
        <v>0.5002739726027396</v>
      </c>
    </row>
    <row r="12" spans="1:19" ht="13.5">
      <c r="A12" s="1" t="s">
        <v>1</v>
      </c>
      <c r="B12" t="s">
        <v>197</v>
      </c>
      <c r="C12">
        <v>83</v>
      </c>
      <c r="D12" s="2">
        <f t="shared" si="0"/>
        <v>0.25555555555555554</v>
      </c>
      <c r="E12">
        <v>90</v>
      </c>
      <c r="F12">
        <v>23</v>
      </c>
      <c r="G12">
        <v>0</v>
      </c>
      <c r="H12">
        <v>9</v>
      </c>
      <c r="I12" s="2">
        <f t="shared" si="1"/>
        <v>0.2872340425531915</v>
      </c>
      <c r="J12">
        <v>28</v>
      </c>
      <c r="K12">
        <v>4</v>
      </c>
      <c r="L12">
        <v>11</v>
      </c>
      <c r="M12">
        <v>2</v>
      </c>
      <c r="N12">
        <v>0</v>
      </c>
      <c r="O12">
        <v>3</v>
      </c>
      <c r="P12" s="14">
        <v>3</v>
      </c>
      <c r="Q12" s="2">
        <v>0.364</v>
      </c>
      <c r="R12" s="2">
        <f t="shared" si="2"/>
        <v>0.3111111111111111</v>
      </c>
      <c r="S12" s="2">
        <f t="shared" si="3"/>
        <v>0.5983451536643026</v>
      </c>
    </row>
    <row r="13" spans="1:19" ht="13.5">
      <c r="A13" s="1" t="s">
        <v>1</v>
      </c>
      <c r="B13" t="s">
        <v>188</v>
      </c>
      <c r="C13">
        <v>93</v>
      </c>
      <c r="D13" s="2">
        <f t="shared" si="0"/>
        <v>0.25</v>
      </c>
      <c r="E13">
        <v>112</v>
      </c>
      <c r="F13">
        <v>28</v>
      </c>
      <c r="G13">
        <v>2</v>
      </c>
      <c r="H13">
        <v>14</v>
      </c>
      <c r="I13" s="2">
        <f t="shared" si="1"/>
        <v>0.3225806451612903</v>
      </c>
      <c r="J13">
        <v>39</v>
      </c>
      <c r="K13">
        <v>12</v>
      </c>
      <c r="L13">
        <v>16</v>
      </c>
      <c r="M13">
        <v>1</v>
      </c>
      <c r="N13">
        <v>0</v>
      </c>
      <c r="O13">
        <v>6</v>
      </c>
      <c r="P13" s="14">
        <v>0</v>
      </c>
      <c r="Q13" s="2">
        <v>0.286</v>
      </c>
      <c r="R13" s="2">
        <f t="shared" si="2"/>
        <v>0.3482142857142857</v>
      </c>
      <c r="S13" s="2">
        <f t="shared" si="3"/>
        <v>0.6707949308755761</v>
      </c>
    </row>
    <row r="14" spans="1:19" ht="13.5">
      <c r="A14" s="1" t="s">
        <v>1</v>
      </c>
      <c r="B14" t="s">
        <v>162</v>
      </c>
      <c r="C14">
        <v>118</v>
      </c>
      <c r="D14" s="2">
        <f t="shared" si="0"/>
        <v>0.26506024096385544</v>
      </c>
      <c r="E14">
        <v>166</v>
      </c>
      <c r="F14">
        <v>44</v>
      </c>
      <c r="G14">
        <v>0</v>
      </c>
      <c r="H14">
        <v>18</v>
      </c>
      <c r="I14" s="2">
        <f t="shared" si="1"/>
        <v>0.29069767441860467</v>
      </c>
      <c r="J14">
        <v>57</v>
      </c>
      <c r="K14">
        <v>6</v>
      </c>
      <c r="L14">
        <v>17</v>
      </c>
      <c r="M14">
        <v>4</v>
      </c>
      <c r="N14">
        <v>0</v>
      </c>
      <c r="O14">
        <v>8</v>
      </c>
      <c r="P14" s="14">
        <v>4</v>
      </c>
      <c r="Q14" s="2">
        <v>0.316</v>
      </c>
      <c r="R14" s="2">
        <f t="shared" si="2"/>
        <v>0.3433734939759036</v>
      </c>
      <c r="S14" s="2">
        <f t="shared" si="3"/>
        <v>0.6340711683945083</v>
      </c>
    </row>
    <row r="15" spans="1:19" ht="13.5">
      <c r="A15" s="1" t="s">
        <v>1</v>
      </c>
      <c r="B15" t="s">
        <v>191</v>
      </c>
      <c r="C15">
        <v>122</v>
      </c>
      <c r="D15" s="2">
        <f t="shared" si="0"/>
        <v>0.28191489361702127</v>
      </c>
      <c r="E15">
        <v>188</v>
      </c>
      <c r="F15">
        <v>53</v>
      </c>
      <c r="G15">
        <v>3</v>
      </c>
      <c r="H15">
        <v>14</v>
      </c>
      <c r="I15" s="2">
        <f t="shared" si="1"/>
        <v>0.3112244897959184</v>
      </c>
      <c r="J15">
        <v>71</v>
      </c>
      <c r="K15">
        <v>8</v>
      </c>
      <c r="L15">
        <v>21</v>
      </c>
      <c r="M15">
        <v>1</v>
      </c>
      <c r="N15">
        <v>0</v>
      </c>
      <c r="O15">
        <v>6</v>
      </c>
      <c r="P15" s="14">
        <v>2</v>
      </c>
      <c r="Q15" s="2">
        <v>0.289</v>
      </c>
      <c r="R15" s="2">
        <f t="shared" si="2"/>
        <v>0.3776595744680851</v>
      </c>
      <c r="S15" s="2">
        <f t="shared" si="3"/>
        <v>0.6888840642640035</v>
      </c>
    </row>
    <row r="16" spans="1:19" ht="13.5">
      <c r="A16" s="1" t="s">
        <v>1</v>
      </c>
      <c r="B16" t="s">
        <v>134</v>
      </c>
      <c r="C16">
        <v>85</v>
      </c>
      <c r="D16" s="2">
        <f t="shared" si="0"/>
        <v>0.1917808219178082</v>
      </c>
      <c r="E16">
        <v>73</v>
      </c>
      <c r="F16">
        <v>14</v>
      </c>
      <c r="G16">
        <v>0</v>
      </c>
      <c r="H16">
        <v>4</v>
      </c>
      <c r="I16" s="2">
        <f t="shared" si="1"/>
        <v>0.20270270270270271</v>
      </c>
      <c r="J16">
        <v>17</v>
      </c>
      <c r="K16">
        <v>1</v>
      </c>
      <c r="L16">
        <v>13</v>
      </c>
      <c r="M16">
        <v>0</v>
      </c>
      <c r="N16">
        <v>0</v>
      </c>
      <c r="O16">
        <v>0</v>
      </c>
      <c r="P16" s="14">
        <v>2</v>
      </c>
      <c r="Q16" s="2">
        <v>0.25</v>
      </c>
      <c r="R16" s="2">
        <f t="shared" si="2"/>
        <v>0.2328767123287671</v>
      </c>
      <c r="S16" s="2">
        <f t="shared" si="3"/>
        <v>0.4355794150314698</v>
      </c>
    </row>
    <row r="17" spans="1:19" ht="13.5">
      <c r="A17" s="1" t="s">
        <v>1</v>
      </c>
      <c r="B17" t="s">
        <v>161</v>
      </c>
      <c r="C17">
        <v>63</v>
      </c>
      <c r="D17" s="2">
        <f t="shared" si="0"/>
        <v>0.20987654320987653</v>
      </c>
      <c r="E17">
        <v>81</v>
      </c>
      <c r="F17">
        <v>17</v>
      </c>
      <c r="G17">
        <v>0</v>
      </c>
      <c r="H17">
        <v>7</v>
      </c>
      <c r="I17" s="2">
        <f t="shared" si="1"/>
        <v>0.20987654320987653</v>
      </c>
      <c r="J17">
        <v>20</v>
      </c>
      <c r="K17">
        <v>0</v>
      </c>
      <c r="L17">
        <v>12</v>
      </c>
      <c r="M17">
        <v>1</v>
      </c>
      <c r="N17">
        <v>0</v>
      </c>
      <c r="O17">
        <v>0</v>
      </c>
      <c r="P17" s="14">
        <v>0</v>
      </c>
      <c r="Q17" s="2">
        <v>0.333</v>
      </c>
      <c r="R17" s="2">
        <f t="shared" si="2"/>
        <v>0.24691358024691357</v>
      </c>
      <c r="S17" s="2">
        <f t="shared" si="3"/>
        <v>0.4567901234567901</v>
      </c>
    </row>
    <row r="18" spans="1:19" ht="13.5">
      <c r="A18" s="1" t="s">
        <v>49</v>
      </c>
      <c r="B18" t="s">
        <v>126</v>
      </c>
      <c r="C18" s="15" t="s">
        <v>55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3.5">
      <c r="A19" s="1" t="s">
        <v>49</v>
      </c>
      <c r="B19" t="s">
        <v>133</v>
      </c>
      <c r="C19" s="15" t="s">
        <v>55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3.5">
      <c r="A20" s="1" t="s">
        <v>49</v>
      </c>
      <c r="B20" t="s">
        <v>171</v>
      </c>
      <c r="C20" s="15" t="s">
        <v>55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3.5">
      <c r="A21" s="1" t="s">
        <v>49</v>
      </c>
      <c r="B21" t="s">
        <v>138</v>
      </c>
      <c r="C21" s="15" t="s">
        <v>55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78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175</v>
      </c>
      <c r="C25">
        <v>31</v>
      </c>
      <c r="D25" s="3">
        <f aca="true" t="shared" si="4" ref="D25:D36">S25/J25*9</f>
        <v>3.391735537190083</v>
      </c>
      <c r="E25">
        <v>17</v>
      </c>
      <c r="F25">
        <v>7</v>
      </c>
      <c r="G25">
        <v>0</v>
      </c>
      <c r="H25">
        <v>0</v>
      </c>
      <c r="I25" s="2">
        <f aca="true" t="shared" si="5" ref="I25:I36">E25/(E25+F25)</f>
        <v>0.7083333333333334</v>
      </c>
      <c r="J25" s="7">
        <v>201.66666666666666</v>
      </c>
      <c r="K25">
        <v>3</v>
      </c>
      <c r="L25">
        <v>851</v>
      </c>
      <c r="M25">
        <v>195</v>
      </c>
      <c r="N25">
        <v>66</v>
      </c>
      <c r="O25">
        <v>46</v>
      </c>
      <c r="P25">
        <v>4</v>
      </c>
      <c r="Q25">
        <v>19</v>
      </c>
      <c r="R25">
        <v>79</v>
      </c>
      <c r="S25">
        <v>76</v>
      </c>
      <c r="T25" s="3">
        <f aca="true" t="shared" si="6" ref="T25:T36">(M25+O25)/J25</f>
        <v>1.1950413223140497</v>
      </c>
      <c r="U25" s="3">
        <f aca="true" t="shared" si="7" ref="U25:U36">N25/J25*9</f>
        <v>2.9454545454545453</v>
      </c>
    </row>
    <row r="26" spans="1:21" ht="13.5">
      <c r="A26" s="1" t="s">
        <v>50</v>
      </c>
      <c r="B26" t="s">
        <v>145</v>
      </c>
      <c r="C26">
        <v>30</v>
      </c>
      <c r="D26" s="3">
        <f t="shared" si="4"/>
        <v>4.424581005586592</v>
      </c>
      <c r="E26">
        <v>9</v>
      </c>
      <c r="F26">
        <v>16</v>
      </c>
      <c r="G26">
        <v>0</v>
      </c>
      <c r="H26">
        <v>0</v>
      </c>
      <c r="I26" s="2">
        <f t="shared" si="5"/>
        <v>0.36</v>
      </c>
      <c r="J26" s="7">
        <v>179</v>
      </c>
      <c r="K26">
        <v>0</v>
      </c>
      <c r="L26">
        <v>794</v>
      </c>
      <c r="M26">
        <v>183</v>
      </c>
      <c r="N26">
        <v>119</v>
      </c>
      <c r="O26">
        <v>66</v>
      </c>
      <c r="P26">
        <v>7</v>
      </c>
      <c r="Q26">
        <v>19</v>
      </c>
      <c r="R26">
        <v>94</v>
      </c>
      <c r="S26">
        <v>88</v>
      </c>
      <c r="T26" s="3">
        <f t="shared" si="6"/>
        <v>1.3910614525139664</v>
      </c>
      <c r="U26" s="3">
        <f t="shared" si="7"/>
        <v>5.983240223463687</v>
      </c>
    </row>
    <row r="27" spans="1:21" ht="13.5">
      <c r="A27" s="1" t="s">
        <v>50</v>
      </c>
      <c r="B27" t="s">
        <v>146</v>
      </c>
      <c r="C27">
        <v>30</v>
      </c>
      <c r="D27" s="3">
        <f t="shared" si="4"/>
        <v>3.5901639344262293</v>
      </c>
      <c r="E27">
        <v>10</v>
      </c>
      <c r="F27">
        <v>11</v>
      </c>
      <c r="G27">
        <v>0</v>
      </c>
      <c r="H27">
        <v>0</v>
      </c>
      <c r="I27" s="2">
        <f t="shared" si="5"/>
        <v>0.47619047619047616</v>
      </c>
      <c r="J27" s="7">
        <v>183</v>
      </c>
      <c r="K27">
        <v>3</v>
      </c>
      <c r="L27">
        <v>776</v>
      </c>
      <c r="M27">
        <v>178</v>
      </c>
      <c r="N27">
        <v>48</v>
      </c>
      <c r="O27">
        <v>36</v>
      </c>
      <c r="P27">
        <v>7</v>
      </c>
      <c r="Q27">
        <v>13</v>
      </c>
      <c r="R27">
        <v>81</v>
      </c>
      <c r="S27">
        <v>73</v>
      </c>
      <c r="T27" s="3">
        <f t="shared" si="6"/>
        <v>1.169398907103825</v>
      </c>
      <c r="U27" s="3">
        <f t="shared" si="7"/>
        <v>2.360655737704918</v>
      </c>
    </row>
    <row r="28" spans="1:21" ht="13.5">
      <c r="A28" s="1" t="s">
        <v>50</v>
      </c>
      <c r="B28" t="s">
        <v>142</v>
      </c>
      <c r="C28">
        <v>27</v>
      </c>
      <c r="D28" s="3">
        <f t="shared" si="4"/>
        <v>3.085714285714286</v>
      </c>
      <c r="E28">
        <v>10</v>
      </c>
      <c r="F28">
        <v>11</v>
      </c>
      <c r="G28">
        <v>0</v>
      </c>
      <c r="H28">
        <v>0</v>
      </c>
      <c r="I28" s="2">
        <f t="shared" si="5"/>
        <v>0.47619047619047616</v>
      </c>
      <c r="J28" s="7">
        <v>163.33333333333334</v>
      </c>
      <c r="K28">
        <v>2</v>
      </c>
      <c r="L28">
        <v>706</v>
      </c>
      <c r="M28">
        <v>165</v>
      </c>
      <c r="N28">
        <v>110</v>
      </c>
      <c r="O28">
        <v>45</v>
      </c>
      <c r="P28">
        <v>8</v>
      </c>
      <c r="Q28">
        <v>10</v>
      </c>
      <c r="R28">
        <v>57</v>
      </c>
      <c r="S28">
        <v>56</v>
      </c>
      <c r="T28" s="3">
        <f t="shared" si="6"/>
        <v>1.2857142857142856</v>
      </c>
      <c r="U28" s="3">
        <f t="shared" si="7"/>
        <v>6.061224489795918</v>
      </c>
    </row>
    <row r="29" spans="1:21" ht="13.5">
      <c r="A29" s="1" t="s">
        <v>51</v>
      </c>
      <c r="B29" t="s">
        <v>144</v>
      </c>
      <c r="C29">
        <v>48</v>
      </c>
      <c r="D29" s="3">
        <f t="shared" si="4"/>
        <v>3.1959183673469385</v>
      </c>
      <c r="E29">
        <v>4</v>
      </c>
      <c r="F29">
        <v>3</v>
      </c>
      <c r="G29">
        <v>0</v>
      </c>
      <c r="H29">
        <v>10</v>
      </c>
      <c r="I29" s="2">
        <f t="shared" si="5"/>
        <v>0.5714285714285714</v>
      </c>
      <c r="J29" s="7">
        <v>81.66666666666667</v>
      </c>
      <c r="K29">
        <v>0</v>
      </c>
      <c r="L29">
        <v>328</v>
      </c>
      <c r="M29">
        <v>54</v>
      </c>
      <c r="N29">
        <v>34</v>
      </c>
      <c r="O29">
        <v>27</v>
      </c>
      <c r="P29">
        <v>2</v>
      </c>
      <c r="Q29">
        <v>8</v>
      </c>
      <c r="R29">
        <v>32</v>
      </c>
      <c r="S29">
        <v>29</v>
      </c>
      <c r="T29" s="3">
        <f t="shared" si="6"/>
        <v>0.9918367346938775</v>
      </c>
      <c r="U29" s="3">
        <f t="shared" si="7"/>
        <v>3.746938775510204</v>
      </c>
    </row>
    <row r="30" spans="1:21" ht="13.5">
      <c r="A30" s="1" t="s">
        <v>51</v>
      </c>
      <c r="B30" t="s">
        <v>149</v>
      </c>
      <c r="C30">
        <v>38</v>
      </c>
      <c r="D30" s="3">
        <f t="shared" si="4"/>
        <v>4.21875</v>
      </c>
      <c r="E30">
        <v>7</v>
      </c>
      <c r="F30">
        <v>4</v>
      </c>
      <c r="G30">
        <v>1</v>
      </c>
      <c r="H30">
        <v>5</v>
      </c>
      <c r="I30" s="2">
        <f t="shared" si="5"/>
        <v>0.6363636363636364</v>
      </c>
      <c r="J30" s="7">
        <v>64</v>
      </c>
      <c r="K30">
        <v>0</v>
      </c>
      <c r="L30">
        <v>266</v>
      </c>
      <c r="M30">
        <v>62</v>
      </c>
      <c r="N30">
        <v>14</v>
      </c>
      <c r="O30">
        <v>16</v>
      </c>
      <c r="P30">
        <v>0</v>
      </c>
      <c r="Q30">
        <v>8</v>
      </c>
      <c r="R30">
        <v>32</v>
      </c>
      <c r="S30">
        <v>30</v>
      </c>
      <c r="T30" s="3">
        <f t="shared" si="6"/>
        <v>1.21875</v>
      </c>
      <c r="U30" s="3">
        <f t="shared" si="7"/>
        <v>1.96875</v>
      </c>
    </row>
    <row r="31" spans="1:21" ht="13.5">
      <c r="A31" s="1" t="s">
        <v>51</v>
      </c>
      <c r="B31" t="s">
        <v>164</v>
      </c>
      <c r="C31">
        <v>40</v>
      </c>
      <c r="D31" s="3">
        <f t="shared" si="4"/>
        <v>4.202830188679245</v>
      </c>
      <c r="E31">
        <v>1</v>
      </c>
      <c r="F31">
        <v>3</v>
      </c>
      <c r="G31">
        <v>0</v>
      </c>
      <c r="H31">
        <v>3</v>
      </c>
      <c r="I31" s="2">
        <f t="shared" si="5"/>
        <v>0.25</v>
      </c>
      <c r="J31" s="7">
        <v>70.66666666666667</v>
      </c>
      <c r="K31">
        <v>0</v>
      </c>
      <c r="L31">
        <v>309</v>
      </c>
      <c r="M31">
        <v>79</v>
      </c>
      <c r="N31">
        <v>15</v>
      </c>
      <c r="O31">
        <v>16</v>
      </c>
      <c r="P31">
        <v>5</v>
      </c>
      <c r="Q31">
        <v>10</v>
      </c>
      <c r="R31">
        <v>33</v>
      </c>
      <c r="S31">
        <v>33</v>
      </c>
      <c r="T31" s="3">
        <f t="shared" si="6"/>
        <v>1.3443396226415094</v>
      </c>
      <c r="U31" s="3">
        <f t="shared" si="7"/>
        <v>1.910377358490566</v>
      </c>
    </row>
    <row r="32" spans="1:21" ht="13.5">
      <c r="A32" s="1" t="s">
        <v>51</v>
      </c>
      <c r="B32" t="s">
        <v>154</v>
      </c>
      <c r="C32">
        <v>42</v>
      </c>
      <c r="D32" s="3">
        <f t="shared" si="4"/>
        <v>6.903409090909092</v>
      </c>
      <c r="E32">
        <v>1</v>
      </c>
      <c r="F32">
        <v>3</v>
      </c>
      <c r="G32">
        <v>0</v>
      </c>
      <c r="H32">
        <v>10</v>
      </c>
      <c r="I32" s="2">
        <f t="shared" si="5"/>
        <v>0.25</v>
      </c>
      <c r="J32" s="7">
        <v>58.666666666666664</v>
      </c>
      <c r="K32">
        <v>0</v>
      </c>
      <c r="L32">
        <v>277</v>
      </c>
      <c r="M32">
        <v>82</v>
      </c>
      <c r="N32">
        <v>21</v>
      </c>
      <c r="O32">
        <v>14</v>
      </c>
      <c r="P32">
        <v>5</v>
      </c>
      <c r="Q32">
        <v>9</v>
      </c>
      <c r="R32">
        <v>45</v>
      </c>
      <c r="S32">
        <v>45</v>
      </c>
      <c r="T32" s="3">
        <f t="shared" si="6"/>
        <v>1.6363636363636365</v>
      </c>
      <c r="U32" s="3">
        <f t="shared" si="7"/>
        <v>3.221590909090909</v>
      </c>
    </row>
    <row r="33" spans="1:21" ht="13.5">
      <c r="A33" s="1" t="s">
        <v>79</v>
      </c>
      <c r="B33" t="s">
        <v>147</v>
      </c>
      <c r="C33">
        <v>37</v>
      </c>
      <c r="D33" s="3">
        <f t="shared" si="4"/>
        <v>3.5526315789473686</v>
      </c>
      <c r="E33">
        <v>3</v>
      </c>
      <c r="F33">
        <v>1</v>
      </c>
      <c r="G33">
        <v>0</v>
      </c>
      <c r="H33">
        <v>8</v>
      </c>
      <c r="I33" s="2">
        <f t="shared" si="5"/>
        <v>0.75</v>
      </c>
      <c r="J33" s="7">
        <v>63.333333333333336</v>
      </c>
      <c r="K33">
        <v>0</v>
      </c>
      <c r="L33">
        <v>269</v>
      </c>
      <c r="M33">
        <v>62</v>
      </c>
      <c r="N33">
        <v>13</v>
      </c>
      <c r="O33">
        <v>19</v>
      </c>
      <c r="P33">
        <v>2</v>
      </c>
      <c r="Q33">
        <v>4</v>
      </c>
      <c r="R33">
        <v>27</v>
      </c>
      <c r="S33">
        <v>25</v>
      </c>
      <c r="T33" s="3">
        <f t="shared" si="6"/>
        <v>1.2789473684210526</v>
      </c>
      <c r="U33" s="3">
        <f t="shared" si="7"/>
        <v>1.8473684210526315</v>
      </c>
    </row>
    <row r="34" spans="1:21" ht="13.5">
      <c r="A34" s="1" t="s">
        <v>198</v>
      </c>
      <c r="B34" t="s">
        <v>199</v>
      </c>
      <c r="C34">
        <v>40</v>
      </c>
      <c r="D34" s="3">
        <f t="shared" si="4"/>
        <v>2.5233644859813085</v>
      </c>
      <c r="E34">
        <v>4</v>
      </c>
      <c r="F34">
        <v>4</v>
      </c>
      <c r="G34">
        <v>0</v>
      </c>
      <c r="H34">
        <v>6</v>
      </c>
      <c r="I34" s="2">
        <f t="shared" si="5"/>
        <v>0.5</v>
      </c>
      <c r="J34" s="7">
        <v>71.33333333333333</v>
      </c>
      <c r="K34">
        <v>0</v>
      </c>
      <c r="L34">
        <v>285</v>
      </c>
      <c r="M34">
        <v>58</v>
      </c>
      <c r="N34">
        <v>38</v>
      </c>
      <c r="O34">
        <v>10</v>
      </c>
      <c r="P34">
        <v>2</v>
      </c>
      <c r="Q34">
        <v>4</v>
      </c>
      <c r="R34">
        <v>23</v>
      </c>
      <c r="S34">
        <v>20</v>
      </c>
      <c r="T34" s="3">
        <f t="shared" si="6"/>
        <v>0.9532710280373833</v>
      </c>
      <c r="U34" s="3">
        <f t="shared" si="7"/>
        <v>4.794392523364486</v>
      </c>
    </row>
    <row r="35" spans="1:21" ht="13.5">
      <c r="A35" s="1" t="s">
        <v>52</v>
      </c>
      <c r="B35" t="s">
        <v>178</v>
      </c>
      <c r="C35">
        <v>49</v>
      </c>
      <c r="D35" s="3">
        <f t="shared" si="4"/>
        <v>2.816546762589928</v>
      </c>
      <c r="E35">
        <v>6</v>
      </c>
      <c r="F35">
        <v>3</v>
      </c>
      <c r="G35">
        <v>2</v>
      </c>
      <c r="H35">
        <v>5</v>
      </c>
      <c r="I35" s="2">
        <f t="shared" si="5"/>
        <v>0.6666666666666666</v>
      </c>
      <c r="J35" s="7">
        <v>92.66666666666667</v>
      </c>
      <c r="K35">
        <v>0</v>
      </c>
      <c r="L35">
        <v>379</v>
      </c>
      <c r="M35">
        <v>76</v>
      </c>
      <c r="N35">
        <v>37</v>
      </c>
      <c r="O35">
        <v>22</v>
      </c>
      <c r="P35">
        <v>2</v>
      </c>
      <c r="Q35">
        <v>6</v>
      </c>
      <c r="R35">
        <v>31</v>
      </c>
      <c r="S35">
        <v>29</v>
      </c>
      <c r="T35" s="3">
        <f t="shared" si="6"/>
        <v>1.0575539568345322</v>
      </c>
      <c r="U35" s="3">
        <f t="shared" si="7"/>
        <v>3.5935251798561145</v>
      </c>
    </row>
    <row r="36" spans="1:21" ht="13.5">
      <c r="A36" s="1" t="s">
        <v>53</v>
      </c>
      <c r="B36" t="s">
        <v>179</v>
      </c>
      <c r="C36">
        <v>41</v>
      </c>
      <c r="D36" s="3">
        <f t="shared" si="4"/>
        <v>2.9815950920245395</v>
      </c>
      <c r="E36">
        <v>2</v>
      </c>
      <c r="F36">
        <v>2</v>
      </c>
      <c r="G36">
        <v>33</v>
      </c>
      <c r="H36">
        <v>3</v>
      </c>
      <c r="I36" s="2">
        <f t="shared" si="5"/>
        <v>0.5</v>
      </c>
      <c r="J36" s="7">
        <v>54.333333333333336</v>
      </c>
      <c r="K36">
        <v>0</v>
      </c>
      <c r="L36">
        <v>217</v>
      </c>
      <c r="M36">
        <v>47</v>
      </c>
      <c r="N36">
        <v>13</v>
      </c>
      <c r="O36">
        <v>8</v>
      </c>
      <c r="P36">
        <v>0</v>
      </c>
      <c r="Q36">
        <v>4</v>
      </c>
      <c r="R36">
        <v>18</v>
      </c>
      <c r="S36">
        <v>18</v>
      </c>
      <c r="T36" s="3">
        <f t="shared" si="6"/>
        <v>1.0122699386503067</v>
      </c>
      <c r="U36" s="3">
        <f t="shared" si="7"/>
        <v>2.1533742331288344</v>
      </c>
    </row>
    <row r="37" spans="1:21" ht="13.5">
      <c r="A37" s="1" t="s">
        <v>49</v>
      </c>
      <c r="B37" t="s">
        <v>192</v>
      </c>
      <c r="C37" s="15" t="s">
        <v>56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3.5">
      <c r="A38" s="1" t="s">
        <v>49</v>
      </c>
      <c r="B38" t="s">
        <v>148</v>
      </c>
      <c r="C38" s="15" t="s">
        <v>56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3.5">
      <c r="A39" s="1" t="s">
        <v>49</v>
      </c>
      <c r="B39" t="s">
        <v>150</v>
      </c>
      <c r="C39" s="15" t="s">
        <v>56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3.5">
      <c r="A40" s="1" t="s">
        <v>49</v>
      </c>
      <c r="B40" t="s">
        <v>153</v>
      </c>
      <c r="C40" s="15" t="s">
        <v>56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</sheetData>
  <sheetProtection/>
  <mergeCells count="8">
    <mergeCell ref="C37:U37"/>
    <mergeCell ref="C38:U38"/>
    <mergeCell ref="C40:U40"/>
    <mergeCell ref="C19:S19"/>
    <mergeCell ref="C18:S18"/>
    <mergeCell ref="C20:S20"/>
    <mergeCell ref="C21:S21"/>
    <mergeCell ref="C39:U39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S40" sqref="S40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5" width="5.25390625" style="0" bestFit="1" customWidth="1"/>
    <col min="6" max="6" width="5.50390625" style="0" bestFit="1" customWidth="1"/>
    <col min="7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5.875" style="0" customWidth="1"/>
    <col min="21" max="21" width="7.1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77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119</v>
      </c>
      <c r="C2">
        <v>144</v>
      </c>
      <c r="D2" s="2">
        <f aca="true" t="shared" si="0" ref="D2:D21">F2/E2</f>
        <v>0.24572649572649571</v>
      </c>
      <c r="E2">
        <v>468</v>
      </c>
      <c r="F2">
        <v>115</v>
      </c>
      <c r="G2">
        <v>3</v>
      </c>
      <c r="H2">
        <v>23</v>
      </c>
      <c r="I2" s="2">
        <f aca="true" t="shared" si="1" ref="I2:I21">(F2+K2)/(E2+K2+N2)</f>
        <v>0.2925851703406814</v>
      </c>
      <c r="J2">
        <v>156</v>
      </c>
      <c r="K2">
        <v>31</v>
      </c>
      <c r="L2">
        <v>60</v>
      </c>
      <c r="M2">
        <v>14</v>
      </c>
      <c r="N2">
        <v>0</v>
      </c>
      <c r="O2">
        <v>42</v>
      </c>
      <c r="P2" s="14">
        <v>14</v>
      </c>
      <c r="Q2" s="2">
        <v>0.283</v>
      </c>
      <c r="R2" s="2">
        <f aca="true" t="shared" si="2" ref="R2:R21">J2/E2</f>
        <v>0.3333333333333333</v>
      </c>
      <c r="S2" s="2">
        <f aca="true" t="shared" si="3" ref="S2:S21">I2+R2</f>
        <v>0.6259185036740147</v>
      </c>
    </row>
    <row r="3" spans="1:19" ht="13.5">
      <c r="A3">
        <v>2</v>
      </c>
      <c r="B3" t="s">
        <v>138</v>
      </c>
      <c r="C3">
        <v>143</v>
      </c>
      <c r="D3" s="2">
        <f t="shared" si="0"/>
        <v>0.16791979949874686</v>
      </c>
      <c r="E3">
        <v>399</v>
      </c>
      <c r="F3">
        <v>67</v>
      </c>
      <c r="G3">
        <v>2</v>
      </c>
      <c r="H3">
        <v>10</v>
      </c>
      <c r="I3" s="2">
        <f t="shared" si="1"/>
        <v>0.2350230414746544</v>
      </c>
      <c r="J3">
        <v>85</v>
      </c>
      <c r="K3">
        <v>35</v>
      </c>
      <c r="L3">
        <v>58</v>
      </c>
      <c r="M3">
        <v>9</v>
      </c>
      <c r="N3">
        <v>0</v>
      </c>
      <c r="O3">
        <v>1</v>
      </c>
      <c r="P3" s="14">
        <v>5</v>
      </c>
      <c r="Q3" s="2">
        <v>0.125</v>
      </c>
      <c r="R3" s="2">
        <f t="shared" si="2"/>
        <v>0.21303258145363407</v>
      </c>
      <c r="S3" s="2">
        <f t="shared" si="3"/>
        <v>0.4480556229282885</v>
      </c>
    </row>
    <row r="4" spans="1:19" ht="13.5">
      <c r="A4">
        <v>3</v>
      </c>
      <c r="B4" t="s">
        <v>155</v>
      </c>
      <c r="C4">
        <v>142</v>
      </c>
      <c r="D4" s="2">
        <f t="shared" si="0"/>
        <v>0.2768670309653916</v>
      </c>
      <c r="E4">
        <v>549</v>
      </c>
      <c r="F4">
        <v>152</v>
      </c>
      <c r="G4">
        <v>36</v>
      </c>
      <c r="H4">
        <v>81</v>
      </c>
      <c r="I4" s="2">
        <f t="shared" si="1"/>
        <v>0.35064935064935066</v>
      </c>
      <c r="J4">
        <v>311</v>
      </c>
      <c r="K4">
        <v>64</v>
      </c>
      <c r="L4">
        <v>59</v>
      </c>
      <c r="M4">
        <v>0</v>
      </c>
      <c r="N4">
        <v>3</v>
      </c>
      <c r="O4">
        <v>7</v>
      </c>
      <c r="P4" s="14">
        <v>0</v>
      </c>
      <c r="Q4" s="2">
        <v>0.255</v>
      </c>
      <c r="R4" s="2">
        <f t="shared" si="2"/>
        <v>0.5664845173041895</v>
      </c>
      <c r="S4" s="2">
        <f t="shared" si="3"/>
        <v>0.9171338679535401</v>
      </c>
    </row>
    <row r="5" spans="1:19" ht="13.5">
      <c r="A5">
        <v>4</v>
      </c>
      <c r="B5" t="s">
        <v>157</v>
      </c>
      <c r="C5">
        <v>143</v>
      </c>
      <c r="D5" s="2">
        <f t="shared" si="0"/>
        <v>0.2581227436823105</v>
      </c>
      <c r="E5">
        <v>554</v>
      </c>
      <c r="F5">
        <v>143</v>
      </c>
      <c r="G5">
        <v>36</v>
      </c>
      <c r="H5">
        <v>96</v>
      </c>
      <c r="I5" s="2">
        <f t="shared" si="1"/>
        <v>0.3223684210526316</v>
      </c>
      <c r="J5">
        <v>275</v>
      </c>
      <c r="K5">
        <v>53</v>
      </c>
      <c r="L5">
        <v>73</v>
      </c>
      <c r="M5">
        <v>0</v>
      </c>
      <c r="N5">
        <v>1</v>
      </c>
      <c r="O5">
        <v>0</v>
      </c>
      <c r="P5" s="14">
        <v>18</v>
      </c>
      <c r="Q5" s="2">
        <v>0.261</v>
      </c>
      <c r="R5" s="2">
        <f t="shared" si="2"/>
        <v>0.4963898916967509</v>
      </c>
      <c r="S5" s="2">
        <f t="shared" si="3"/>
        <v>0.8187583127493825</v>
      </c>
    </row>
    <row r="6" spans="1:19" ht="13.5">
      <c r="A6">
        <v>5</v>
      </c>
      <c r="B6" t="s">
        <v>189</v>
      </c>
      <c r="C6">
        <v>120</v>
      </c>
      <c r="D6" s="2">
        <f t="shared" si="0"/>
        <v>0.25933609958506226</v>
      </c>
      <c r="E6">
        <v>482</v>
      </c>
      <c r="F6">
        <v>125</v>
      </c>
      <c r="G6">
        <v>38</v>
      </c>
      <c r="H6">
        <v>89</v>
      </c>
      <c r="I6" s="2">
        <f t="shared" si="1"/>
        <v>0.2787878787878788</v>
      </c>
      <c r="J6">
        <v>265</v>
      </c>
      <c r="K6">
        <v>13</v>
      </c>
      <c r="L6">
        <v>56</v>
      </c>
      <c r="M6">
        <v>0</v>
      </c>
      <c r="N6">
        <v>0</v>
      </c>
      <c r="O6">
        <v>5</v>
      </c>
      <c r="P6" s="14">
        <v>0</v>
      </c>
      <c r="Q6" s="2">
        <v>0.284</v>
      </c>
      <c r="R6" s="2">
        <f t="shared" si="2"/>
        <v>0.549792531120332</v>
      </c>
      <c r="S6" s="2">
        <f t="shared" si="3"/>
        <v>0.8285804099082108</v>
      </c>
    </row>
    <row r="7" spans="1:19" ht="13.5">
      <c r="A7">
        <v>6</v>
      </c>
      <c r="B7" t="s">
        <v>124</v>
      </c>
      <c r="C7">
        <v>143</v>
      </c>
      <c r="D7" s="2">
        <f t="shared" si="0"/>
        <v>0.23655913978494625</v>
      </c>
      <c r="E7">
        <v>558</v>
      </c>
      <c r="F7">
        <v>132</v>
      </c>
      <c r="G7">
        <v>21</v>
      </c>
      <c r="H7">
        <v>61</v>
      </c>
      <c r="I7" s="2">
        <f t="shared" si="1"/>
        <v>0.2663230240549828</v>
      </c>
      <c r="J7">
        <v>219</v>
      </c>
      <c r="K7">
        <v>23</v>
      </c>
      <c r="L7">
        <v>64</v>
      </c>
      <c r="M7">
        <v>0</v>
      </c>
      <c r="N7">
        <v>1</v>
      </c>
      <c r="O7">
        <v>7</v>
      </c>
      <c r="P7" s="14">
        <v>8</v>
      </c>
      <c r="Q7" s="2">
        <v>0.261</v>
      </c>
      <c r="R7" s="2">
        <f t="shared" si="2"/>
        <v>0.3924731182795699</v>
      </c>
      <c r="S7" s="2">
        <f t="shared" si="3"/>
        <v>0.6587961423345527</v>
      </c>
    </row>
    <row r="8" spans="1:19" ht="13.5">
      <c r="A8">
        <v>7</v>
      </c>
      <c r="B8" t="s">
        <v>191</v>
      </c>
      <c r="C8">
        <v>140</v>
      </c>
      <c r="D8" s="2">
        <f t="shared" si="0"/>
        <v>0.2334293948126801</v>
      </c>
      <c r="E8">
        <v>347</v>
      </c>
      <c r="F8">
        <v>81</v>
      </c>
      <c r="G8">
        <v>4</v>
      </c>
      <c r="H8">
        <v>22</v>
      </c>
      <c r="I8" s="2">
        <f t="shared" si="1"/>
        <v>0.27520435967302453</v>
      </c>
      <c r="J8">
        <v>119</v>
      </c>
      <c r="K8">
        <v>20</v>
      </c>
      <c r="L8">
        <v>42</v>
      </c>
      <c r="M8">
        <v>5</v>
      </c>
      <c r="N8">
        <v>0</v>
      </c>
      <c r="O8">
        <v>14</v>
      </c>
      <c r="P8" s="14">
        <v>5</v>
      </c>
      <c r="Q8" s="2">
        <v>0.185</v>
      </c>
      <c r="R8" s="2">
        <f t="shared" si="2"/>
        <v>0.34293948126801155</v>
      </c>
      <c r="S8" s="2">
        <f t="shared" si="3"/>
        <v>0.618143840941036</v>
      </c>
    </row>
    <row r="9" spans="1:19" ht="13.5">
      <c r="A9">
        <v>8</v>
      </c>
      <c r="B9" t="s">
        <v>128</v>
      </c>
      <c r="C9">
        <v>144</v>
      </c>
      <c r="D9" s="2">
        <f t="shared" si="0"/>
        <v>0.21676300578034682</v>
      </c>
      <c r="E9">
        <v>346</v>
      </c>
      <c r="F9">
        <v>75</v>
      </c>
      <c r="G9">
        <v>5</v>
      </c>
      <c r="H9">
        <v>26</v>
      </c>
      <c r="I9" s="2">
        <f t="shared" si="1"/>
        <v>0.2608695652173913</v>
      </c>
      <c r="J9">
        <v>112</v>
      </c>
      <c r="K9">
        <v>21</v>
      </c>
      <c r="L9">
        <v>60</v>
      </c>
      <c r="M9">
        <v>0</v>
      </c>
      <c r="N9">
        <v>1</v>
      </c>
      <c r="O9">
        <v>6</v>
      </c>
      <c r="P9" s="14">
        <v>3</v>
      </c>
      <c r="Q9" s="2">
        <v>0.2</v>
      </c>
      <c r="R9" s="2">
        <f t="shared" si="2"/>
        <v>0.3236994219653179</v>
      </c>
      <c r="S9" s="2">
        <f t="shared" si="3"/>
        <v>0.5845689871827092</v>
      </c>
    </row>
    <row r="10" spans="1:19" ht="13.5">
      <c r="A10" s="1">
        <v>9</v>
      </c>
      <c r="B10" t="s">
        <v>133</v>
      </c>
      <c r="C10">
        <v>144</v>
      </c>
      <c r="D10" s="2">
        <f t="shared" si="0"/>
        <v>0.24924012158054712</v>
      </c>
      <c r="E10">
        <v>329</v>
      </c>
      <c r="F10">
        <v>82</v>
      </c>
      <c r="G10">
        <v>3</v>
      </c>
      <c r="H10">
        <v>19</v>
      </c>
      <c r="I10" s="2">
        <f t="shared" si="1"/>
        <v>0.2861271676300578</v>
      </c>
      <c r="J10">
        <v>113</v>
      </c>
      <c r="K10">
        <v>17</v>
      </c>
      <c r="L10">
        <v>38</v>
      </c>
      <c r="M10">
        <v>8</v>
      </c>
      <c r="N10">
        <v>0</v>
      </c>
      <c r="O10">
        <v>6</v>
      </c>
      <c r="P10" s="14">
        <v>10</v>
      </c>
      <c r="Q10" s="2">
        <v>0.259</v>
      </c>
      <c r="R10" s="2">
        <f t="shared" si="2"/>
        <v>0.3434650455927052</v>
      </c>
      <c r="S10" s="2">
        <f t="shared" si="3"/>
        <v>0.6295922132227629</v>
      </c>
    </row>
    <row r="11" spans="1:19" ht="13.5">
      <c r="A11" s="1" t="s">
        <v>1</v>
      </c>
      <c r="B11" t="s">
        <v>163</v>
      </c>
      <c r="C11">
        <v>116</v>
      </c>
      <c r="D11" s="2">
        <f t="shared" si="0"/>
        <v>0.23577235772357724</v>
      </c>
      <c r="E11">
        <v>123</v>
      </c>
      <c r="F11">
        <v>29</v>
      </c>
      <c r="G11">
        <v>3</v>
      </c>
      <c r="H11">
        <v>12</v>
      </c>
      <c r="I11" s="2">
        <f t="shared" si="1"/>
        <v>0.2878787878787879</v>
      </c>
      <c r="J11">
        <v>43</v>
      </c>
      <c r="K11">
        <v>9</v>
      </c>
      <c r="L11">
        <v>15</v>
      </c>
      <c r="M11">
        <v>0</v>
      </c>
      <c r="N11">
        <v>0</v>
      </c>
      <c r="O11">
        <v>0</v>
      </c>
      <c r="P11" s="14">
        <v>0</v>
      </c>
      <c r="Q11" s="2">
        <v>0.188</v>
      </c>
      <c r="R11" s="2">
        <f t="shared" si="2"/>
        <v>0.34959349593495936</v>
      </c>
      <c r="S11" s="2">
        <f t="shared" si="3"/>
        <v>0.6374722838137472</v>
      </c>
    </row>
    <row r="12" spans="1:19" ht="13.5">
      <c r="A12" s="1" t="s">
        <v>1</v>
      </c>
      <c r="B12" t="s">
        <v>129</v>
      </c>
      <c r="C12">
        <v>125</v>
      </c>
      <c r="D12" s="2">
        <f t="shared" si="0"/>
        <v>0.25</v>
      </c>
      <c r="E12">
        <v>180</v>
      </c>
      <c r="F12">
        <v>45</v>
      </c>
      <c r="G12">
        <v>7</v>
      </c>
      <c r="H12">
        <v>14</v>
      </c>
      <c r="I12" s="2">
        <f t="shared" si="1"/>
        <v>0.2765957446808511</v>
      </c>
      <c r="J12">
        <v>68</v>
      </c>
      <c r="K12">
        <v>7</v>
      </c>
      <c r="L12">
        <v>30</v>
      </c>
      <c r="M12">
        <v>0</v>
      </c>
      <c r="N12">
        <v>1</v>
      </c>
      <c r="O12">
        <v>1</v>
      </c>
      <c r="P12" s="14">
        <v>1</v>
      </c>
      <c r="Q12" s="2">
        <v>0.231</v>
      </c>
      <c r="R12" s="2">
        <f t="shared" si="2"/>
        <v>0.37777777777777777</v>
      </c>
      <c r="S12" s="2">
        <f t="shared" si="3"/>
        <v>0.6543735224586289</v>
      </c>
    </row>
    <row r="13" spans="1:19" ht="13.5">
      <c r="A13" s="1" t="s">
        <v>1</v>
      </c>
      <c r="B13" t="s">
        <v>162</v>
      </c>
      <c r="C13">
        <v>97</v>
      </c>
      <c r="D13" s="2">
        <f t="shared" si="0"/>
        <v>0.2231404958677686</v>
      </c>
      <c r="E13">
        <v>121</v>
      </c>
      <c r="F13">
        <v>27</v>
      </c>
      <c r="G13">
        <v>0</v>
      </c>
      <c r="H13">
        <v>11</v>
      </c>
      <c r="I13" s="2">
        <f t="shared" si="1"/>
        <v>0.23577235772357724</v>
      </c>
      <c r="J13">
        <v>33</v>
      </c>
      <c r="K13">
        <v>2</v>
      </c>
      <c r="L13">
        <v>23</v>
      </c>
      <c r="M13">
        <v>3</v>
      </c>
      <c r="N13">
        <v>0</v>
      </c>
      <c r="O13">
        <v>4</v>
      </c>
      <c r="P13" s="14">
        <v>0</v>
      </c>
      <c r="Q13" s="2">
        <v>0.36</v>
      </c>
      <c r="R13" s="2">
        <f t="shared" si="2"/>
        <v>0.2727272727272727</v>
      </c>
      <c r="S13" s="2">
        <f t="shared" si="3"/>
        <v>0.50849963045085</v>
      </c>
    </row>
    <row r="14" spans="1:19" ht="13.5">
      <c r="A14" s="1" t="s">
        <v>1</v>
      </c>
      <c r="B14" t="s">
        <v>161</v>
      </c>
      <c r="C14">
        <v>63</v>
      </c>
      <c r="D14" s="2">
        <f t="shared" si="0"/>
        <v>0.25333333333333335</v>
      </c>
      <c r="E14">
        <v>75</v>
      </c>
      <c r="F14">
        <v>19</v>
      </c>
      <c r="G14">
        <v>0</v>
      </c>
      <c r="H14">
        <v>4</v>
      </c>
      <c r="I14" s="2">
        <f t="shared" si="1"/>
        <v>0.2631578947368421</v>
      </c>
      <c r="J14">
        <v>21</v>
      </c>
      <c r="K14">
        <v>1</v>
      </c>
      <c r="L14">
        <v>3</v>
      </c>
      <c r="M14">
        <v>2</v>
      </c>
      <c r="N14">
        <v>0</v>
      </c>
      <c r="O14">
        <v>0</v>
      </c>
      <c r="P14" s="14">
        <v>0</v>
      </c>
      <c r="Q14" s="2">
        <v>0.214</v>
      </c>
      <c r="R14" s="2">
        <f t="shared" si="2"/>
        <v>0.28</v>
      </c>
      <c r="S14" s="2">
        <f t="shared" si="3"/>
        <v>0.5431578947368421</v>
      </c>
    </row>
    <row r="15" spans="1:19" ht="13.5">
      <c r="A15" s="1" t="s">
        <v>1</v>
      </c>
      <c r="B15" t="s">
        <v>171</v>
      </c>
      <c r="C15">
        <v>36</v>
      </c>
      <c r="D15" s="2">
        <f t="shared" si="0"/>
        <v>0.26</v>
      </c>
      <c r="E15">
        <v>50</v>
      </c>
      <c r="F15">
        <v>13</v>
      </c>
      <c r="G15">
        <v>0</v>
      </c>
      <c r="H15">
        <v>6</v>
      </c>
      <c r="I15" s="2">
        <f t="shared" si="1"/>
        <v>0.3018867924528302</v>
      </c>
      <c r="J15">
        <v>17</v>
      </c>
      <c r="K15">
        <v>3</v>
      </c>
      <c r="L15">
        <v>9</v>
      </c>
      <c r="M15">
        <v>1</v>
      </c>
      <c r="N15">
        <v>0</v>
      </c>
      <c r="O15">
        <v>0</v>
      </c>
      <c r="P15" s="14">
        <v>0</v>
      </c>
      <c r="Q15" s="2">
        <v>0.333</v>
      </c>
      <c r="R15" s="2">
        <f t="shared" si="2"/>
        <v>0.34</v>
      </c>
      <c r="S15" s="2">
        <f t="shared" si="3"/>
        <v>0.6418867924528302</v>
      </c>
    </row>
    <row r="16" spans="1:19" ht="13.5">
      <c r="A16" s="1" t="s">
        <v>1</v>
      </c>
      <c r="B16" t="s">
        <v>137</v>
      </c>
      <c r="C16">
        <v>95</v>
      </c>
      <c r="D16" s="2">
        <f t="shared" si="0"/>
        <v>0.28</v>
      </c>
      <c r="E16">
        <v>100</v>
      </c>
      <c r="F16">
        <v>28</v>
      </c>
      <c r="G16">
        <v>1</v>
      </c>
      <c r="H16">
        <v>14</v>
      </c>
      <c r="I16" s="2">
        <f t="shared" si="1"/>
        <v>0.32075471698113206</v>
      </c>
      <c r="J16">
        <v>35</v>
      </c>
      <c r="K16">
        <v>6</v>
      </c>
      <c r="L16">
        <v>12</v>
      </c>
      <c r="M16">
        <v>1</v>
      </c>
      <c r="N16">
        <v>0</v>
      </c>
      <c r="O16">
        <v>4</v>
      </c>
      <c r="P16" s="14">
        <v>5</v>
      </c>
      <c r="Q16" s="2">
        <v>0.37</v>
      </c>
      <c r="R16" s="2">
        <f t="shared" si="2"/>
        <v>0.35</v>
      </c>
      <c r="S16" s="2">
        <f t="shared" si="3"/>
        <v>0.6707547169811321</v>
      </c>
    </row>
    <row r="17" spans="1:19" ht="13.5">
      <c r="A17" s="1" t="s">
        <v>1</v>
      </c>
      <c r="B17" t="s">
        <v>134</v>
      </c>
      <c r="C17">
        <v>97</v>
      </c>
      <c r="D17" s="2">
        <f t="shared" si="0"/>
        <v>0.30864197530864196</v>
      </c>
      <c r="E17">
        <v>81</v>
      </c>
      <c r="F17">
        <v>25</v>
      </c>
      <c r="G17">
        <v>0</v>
      </c>
      <c r="H17">
        <v>7</v>
      </c>
      <c r="I17" s="2">
        <f t="shared" si="1"/>
        <v>0.3411764705882353</v>
      </c>
      <c r="J17">
        <v>30</v>
      </c>
      <c r="K17">
        <v>4</v>
      </c>
      <c r="L17">
        <v>7</v>
      </c>
      <c r="M17">
        <v>0</v>
      </c>
      <c r="N17">
        <v>0</v>
      </c>
      <c r="O17">
        <v>2</v>
      </c>
      <c r="P17" s="14">
        <v>3</v>
      </c>
      <c r="Q17" s="2">
        <v>0.316</v>
      </c>
      <c r="R17" s="2">
        <f t="shared" si="2"/>
        <v>0.37037037037037035</v>
      </c>
      <c r="S17" s="2">
        <f t="shared" si="3"/>
        <v>0.7115468409586057</v>
      </c>
    </row>
    <row r="18" spans="1:19" ht="13.5">
      <c r="A18" s="1" t="s">
        <v>49</v>
      </c>
      <c r="B18" t="s">
        <v>127</v>
      </c>
      <c r="C18" s="15" t="s">
        <v>55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3.5">
      <c r="A19" s="1" t="s">
        <v>49</v>
      </c>
      <c r="B19" t="s">
        <v>156</v>
      </c>
      <c r="C19">
        <v>110</v>
      </c>
      <c r="D19" s="2">
        <f t="shared" si="0"/>
        <v>0.2849740932642487</v>
      </c>
      <c r="E19">
        <v>193</v>
      </c>
      <c r="F19">
        <v>55</v>
      </c>
      <c r="G19">
        <v>13</v>
      </c>
      <c r="H19">
        <v>27</v>
      </c>
      <c r="I19" s="2">
        <f t="shared" si="1"/>
        <v>0.32195121951219513</v>
      </c>
      <c r="J19">
        <v>106</v>
      </c>
      <c r="K19">
        <v>11</v>
      </c>
      <c r="L19">
        <v>31</v>
      </c>
      <c r="M19">
        <v>0</v>
      </c>
      <c r="N19">
        <v>1</v>
      </c>
      <c r="O19">
        <v>8</v>
      </c>
      <c r="P19" s="14">
        <v>1</v>
      </c>
      <c r="Q19" s="2">
        <v>0.171</v>
      </c>
      <c r="R19" s="2">
        <f t="shared" si="2"/>
        <v>0.5492227979274611</v>
      </c>
      <c r="S19" s="2">
        <f t="shared" si="3"/>
        <v>0.8711740174396563</v>
      </c>
    </row>
    <row r="20" spans="1:19" ht="13.5">
      <c r="A20" s="1" t="s">
        <v>49</v>
      </c>
      <c r="B20" t="s">
        <v>188</v>
      </c>
      <c r="C20" s="15" t="s">
        <v>55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3.5">
      <c r="A21" s="1" t="s">
        <v>49</v>
      </c>
      <c r="B21" t="s">
        <v>200</v>
      </c>
      <c r="C21" s="15" t="s">
        <v>55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78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165</v>
      </c>
      <c r="C25">
        <v>29</v>
      </c>
      <c r="D25" s="3">
        <f aca="true" t="shared" si="4" ref="D25:D40">S25/J25*9</f>
        <v>3.850352112676056</v>
      </c>
      <c r="E25">
        <v>8</v>
      </c>
      <c r="F25">
        <v>11</v>
      </c>
      <c r="G25">
        <v>0</v>
      </c>
      <c r="H25">
        <v>0</v>
      </c>
      <c r="I25" s="2">
        <f aca="true" t="shared" si="5" ref="I25:I40">E25/(E25+F25)</f>
        <v>0.42105263157894735</v>
      </c>
      <c r="J25" s="7">
        <v>189.33333333333334</v>
      </c>
      <c r="K25">
        <v>5</v>
      </c>
      <c r="L25">
        <v>804</v>
      </c>
      <c r="M25">
        <v>191</v>
      </c>
      <c r="N25">
        <v>143</v>
      </c>
      <c r="O25">
        <v>42</v>
      </c>
      <c r="P25">
        <v>9</v>
      </c>
      <c r="Q25">
        <v>12</v>
      </c>
      <c r="R25">
        <v>83</v>
      </c>
      <c r="S25">
        <v>81</v>
      </c>
      <c r="T25" s="3">
        <f aca="true" t="shared" si="6" ref="T25:T40">(M25+O25)/J25</f>
        <v>1.2306338028169013</v>
      </c>
      <c r="U25" s="3">
        <f aca="true" t="shared" si="7" ref="U25:U40">N25/J25*9</f>
        <v>6.797535211267605</v>
      </c>
    </row>
    <row r="26" spans="1:21" ht="13.5">
      <c r="A26" s="1" t="s">
        <v>50</v>
      </c>
      <c r="B26" t="s">
        <v>139</v>
      </c>
      <c r="C26">
        <v>29</v>
      </c>
      <c r="D26" s="3">
        <f t="shared" si="4"/>
        <v>3.25</v>
      </c>
      <c r="E26">
        <v>14</v>
      </c>
      <c r="F26">
        <v>9</v>
      </c>
      <c r="G26">
        <v>0</v>
      </c>
      <c r="H26">
        <v>0</v>
      </c>
      <c r="I26" s="2">
        <f t="shared" si="5"/>
        <v>0.6086956521739131</v>
      </c>
      <c r="J26" s="7">
        <v>180</v>
      </c>
      <c r="K26">
        <v>3</v>
      </c>
      <c r="L26">
        <v>747</v>
      </c>
      <c r="M26">
        <v>165</v>
      </c>
      <c r="N26">
        <v>49</v>
      </c>
      <c r="O26">
        <v>34</v>
      </c>
      <c r="P26">
        <v>2</v>
      </c>
      <c r="Q26">
        <v>12</v>
      </c>
      <c r="R26">
        <v>68</v>
      </c>
      <c r="S26">
        <v>65</v>
      </c>
      <c r="T26" s="3">
        <f t="shared" si="6"/>
        <v>1.1055555555555556</v>
      </c>
      <c r="U26" s="3">
        <f t="shared" si="7"/>
        <v>2.4499999999999997</v>
      </c>
    </row>
    <row r="27" spans="1:21" ht="13.5">
      <c r="A27" s="1" t="s">
        <v>50</v>
      </c>
      <c r="B27" t="s">
        <v>145</v>
      </c>
      <c r="C27">
        <v>29</v>
      </c>
      <c r="D27" s="3">
        <f t="shared" si="4"/>
        <v>4.042513863216266</v>
      </c>
      <c r="E27">
        <v>7</v>
      </c>
      <c r="F27">
        <v>13</v>
      </c>
      <c r="G27">
        <v>0</v>
      </c>
      <c r="H27">
        <v>0</v>
      </c>
      <c r="I27" s="2">
        <f t="shared" si="5"/>
        <v>0.35</v>
      </c>
      <c r="J27" s="7">
        <v>180.33333333333334</v>
      </c>
      <c r="K27">
        <v>5</v>
      </c>
      <c r="L27">
        <v>779</v>
      </c>
      <c r="M27">
        <v>161</v>
      </c>
      <c r="N27">
        <v>113</v>
      </c>
      <c r="O27">
        <v>66</v>
      </c>
      <c r="P27">
        <v>6</v>
      </c>
      <c r="Q27">
        <v>21</v>
      </c>
      <c r="R27">
        <v>82</v>
      </c>
      <c r="S27">
        <v>81</v>
      </c>
      <c r="T27" s="3">
        <f t="shared" si="6"/>
        <v>1.2587800369685767</v>
      </c>
      <c r="U27" s="3">
        <f t="shared" si="7"/>
        <v>5.639556377079482</v>
      </c>
    </row>
    <row r="28" spans="1:21" ht="13.5">
      <c r="A28" s="1" t="s">
        <v>50</v>
      </c>
      <c r="B28" t="s">
        <v>166</v>
      </c>
      <c r="C28">
        <v>6</v>
      </c>
      <c r="D28" s="3">
        <f t="shared" si="4"/>
        <v>2.495798319327731</v>
      </c>
      <c r="E28">
        <v>3</v>
      </c>
      <c r="F28">
        <v>0</v>
      </c>
      <c r="G28">
        <v>0</v>
      </c>
      <c r="H28">
        <v>0</v>
      </c>
      <c r="I28" s="2">
        <f t="shared" si="5"/>
        <v>1</v>
      </c>
      <c r="J28" s="7">
        <v>39.666666666666664</v>
      </c>
      <c r="K28">
        <v>1</v>
      </c>
      <c r="L28">
        <v>158</v>
      </c>
      <c r="M28">
        <v>34</v>
      </c>
      <c r="N28">
        <v>24</v>
      </c>
      <c r="O28">
        <v>6</v>
      </c>
      <c r="P28">
        <v>0</v>
      </c>
      <c r="Q28">
        <v>3</v>
      </c>
      <c r="R28">
        <v>11</v>
      </c>
      <c r="S28">
        <v>11</v>
      </c>
      <c r="T28" s="3">
        <f t="shared" si="6"/>
        <v>1.0084033613445378</v>
      </c>
      <c r="U28" s="3">
        <f t="shared" si="7"/>
        <v>5.445378151260504</v>
      </c>
    </row>
    <row r="29" spans="1:21" ht="13.5">
      <c r="A29" s="1" t="s">
        <v>50</v>
      </c>
      <c r="B29" t="s">
        <v>174</v>
      </c>
      <c r="C29">
        <v>28</v>
      </c>
      <c r="D29" s="3">
        <f t="shared" si="4"/>
        <v>4.003616636528029</v>
      </c>
      <c r="E29">
        <v>9</v>
      </c>
      <c r="F29">
        <v>12</v>
      </c>
      <c r="G29">
        <v>0</v>
      </c>
      <c r="H29">
        <v>0</v>
      </c>
      <c r="I29" s="2">
        <f t="shared" si="5"/>
        <v>0.42857142857142855</v>
      </c>
      <c r="J29" s="7">
        <v>184.33333333333334</v>
      </c>
      <c r="K29">
        <v>2</v>
      </c>
      <c r="L29">
        <v>766</v>
      </c>
      <c r="M29">
        <v>170</v>
      </c>
      <c r="N29">
        <v>61</v>
      </c>
      <c r="O29">
        <v>31</v>
      </c>
      <c r="P29">
        <v>4</v>
      </c>
      <c r="Q29">
        <v>25</v>
      </c>
      <c r="R29">
        <v>85</v>
      </c>
      <c r="S29">
        <v>82</v>
      </c>
      <c r="T29" s="3">
        <f t="shared" si="6"/>
        <v>1.0904159132007232</v>
      </c>
      <c r="U29" s="3">
        <f t="shared" si="7"/>
        <v>2.978300180831826</v>
      </c>
    </row>
    <row r="30" spans="1:21" ht="13.5">
      <c r="A30" s="1" t="s">
        <v>83</v>
      </c>
      <c r="B30" t="s">
        <v>164</v>
      </c>
      <c r="C30">
        <v>23</v>
      </c>
      <c r="D30" s="3">
        <f t="shared" si="4"/>
        <v>5.352769679300291</v>
      </c>
      <c r="E30">
        <v>3</v>
      </c>
      <c r="F30">
        <v>7</v>
      </c>
      <c r="G30">
        <v>0</v>
      </c>
      <c r="H30">
        <v>0</v>
      </c>
      <c r="I30" s="2">
        <f t="shared" si="5"/>
        <v>0.3</v>
      </c>
      <c r="J30" s="7">
        <v>114.33333333333333</v>
      </c>
      <c r="K30">
        <v>0</v>
      </c>
      <c r="L30">
        <v>521</v>
      </c>
      <c r="M30">
        <v>145</v>
      </c>
      <c r="N30">
        <v>30</v>
      </c>
      <c r="O30">
        <v>33</v>
      </c>
      <c r="P30">
        <v>1</v>
      </c>
      <c r="Q30">
        <v>14</v>
      </c>
      <c r="R30">
        <v>73</v>
      </c>
      <c r="S30">
        <v>68</v>
      </c>
      <c r="T30" s="3">
        <f t="shared" si="6"/>
        <v>1.556851311953353</v>
      </c>
      <c r="U30" s="3">
        <f t="shared" si="7"/>
        <v>2.361516034985423</v>
      </c>
    </row>
    <row r="31" spans="1:21" ht="13.5">
      <c r="A31" s="1" t="s">
        <v>51</v>
      </c>
      <c r="B31" t="s">
        <v>144</v>
      </c>
      <c r="C31">
        <v>34</v>
      </c>
      <c r="D31" s="3">
        <f t="shared" si="4"/>
        <v>2.481081081081081</v>
      </c>
      <c r="E31">
        <v>2</v>
      </c>
      <c r="F31">
        <v>0</v>
      </c>
      <c r="G31">
        <v>0</v>
      </c>
      <c r="H31">
        <v>7</v>
      </c>
      <c r="I31" s="2">
        <f t="shared" si="5"/>
        <v>1</v>
      </c>
      <c r="J31" s="7">
        <v>61.666666666666664</v>
      </c>
      <c r="K31">
        <v>0</v>
      </c>
      <c r="L31">
        <v>256</v>
      </c>
      <c r="M31">
        <v>57</v>
      </c>
      <c r="N31">
        <v>28</v>
      </c>
      <c r="O31">
        <v>20</v>
      </c>
      <c r="P31">
        <v>1</v>
      </c>
      <c r="Q31">
        <v>4</v>
      </c>
      <c r="R31">
        <v>17</v>
      </c>
      <c r="S31">
        <v>17</v>
      </c>
      <c r="T31" s="3">
        <f t="shared" si="6"/>
        <v>1.2486486486486488</v>
      </c>
      <c r="U31" s="3">
        <f t="shared" si="7"/>
        <v>4.0864864864864865</v>
      </c>
    </row>
    <row r="32" spans="1:21" ht="13.5">
      <c r="A32" s="1" t="s">
        <v>51</v>
      </c>
      <c r="B32" t="s">
        <v>150</v>
      </c>
      <c r="C32">
        <v>33</v>
      </c>
      <c r="D32" s="3">
        <f t="shared" si="4"/>
        <v>4.7114093959731544</v>
      </c>
      <c r="E32">
        <v>7</v>
      </c>
      <c r="F32">
        <v>3</v>
      </c>
      <c r="G32">
        <v>0</v>
      </c>
      <c r="H32">
        <v>3</v>
      </c>
      <c r="I32" s="2">
        <f t="shared" si="5"/>
        <v>0.7</v>
      </c>
      <c r="J32" s="7">
        <v>49.666666666666664</v>
      </c>
      <c r="K32">
        <v>0</v>
      </c>
      <c r="L32">
        <v>223</v>
      </c>
      <c r="M32">
        <v>53</v>
      </c>
      <c r="N32">
        <v>22</v>
      </c>
      <c r="O32">
        <v>14</v>
      </c>
      <c r="P32">
        <v>2</v>
      </c>
      <c r="Q32">
        <v>5</v>
      </c>
      <c r="R32">
        <v>27</v>
      </c>
      <c r="S32">
        <v>26</v>
      </c>
      <c r="T32" s="3">
        <f t="shared" si="6"/>
        <v>1.3489932885906042</v>
      </c>
      <c r="U32" s="3">
        <f t="shared" si="7"/>
        <v>3.986577181208054</v>
      </c>
    </row>
    <row r="33" spans="1:21" ht="13.5">
      <c r="A33" s="1" t="s">
        <v>51</v>
      </c>
      <c r="B33" t="s">
        <v>149</v>
      </c>
      <c r="C33">
        <v>30</v>
      </c>
      <c r="D33" s="3">
        <f t="shared" si="4"/>
        <v>3.759493670886076</v>
      </c>
      <c r="E33">
        <v>2</v>
      </c>
      <c r="F33">
        <v>2</v>
      </c>
      <c r="G33">
        <v>1</v>
      </c>
      <c r="H33">
        <v>2</v>
      </c>
      <c r="I33" s="2">
        <f t="shared" si="5"/>
        <v>0.5</v>
      </c>
      <c r="J33" s="7">
        <v>52.666666666666664</v>
      </c>
      <c r="K33">
        <v>0</v>
      </c>
      <c r="L33">
        <v>221</v>
      </c>
      <c r="M33">
        <v>48</v>
      </c>
      <c r="N33">
        <v>21</v>
      </c>
      <c r="O33">
        <v>11</v>
      </c>
      <c r="P33">
        <v>3</v>
      </c>
      <c r="Q33">
        <v>9</v>
      </c>
      <c r="R33">
        <v>22</v>
      </c>
      <c r="S33">
        <v>22</v>
      </c>
      <c r="T33" s="3">
        <f t="shared" si="6"/>
        <v>1.120253164556962</v>
      </c>
      <c r="U33" s="3">
        <f t="shared" si="7"/>
        <v>3.588607594936709</v>
      </c>
    </row>
    <row r="34" spans="1:21" ht="13.5">
      <c r="A34" s="1" t="s">
        <v>51</v>
      </c>
      <c r="B34" t="s">
        <v>154</v>
      </c>
      <c r="C34">
        <v>37</v>
      </c>
      <c r="D34" s="3">
        <f t="shared" si="4"/>
        <v>4.6702702702702705</v>
      </c>
      <c r="E34">
        <v>1</v>
      </c>
      <c r="F34">
        <v>5</v>
      </c>
      <c r="G34">
        <v>1</v>
      </c>
      <c r="H34">
        <v>5</v>
      </c>
      <c r="I34" s="2">
        <f t="shared" si="5"/>
        <v>0.16666666666666666</v>
      </c>
      <c r="J34" s="7">
        <v>61.666666666666664</v>
      </c>
      <c r="K34">
        <v>0</v>
      </c>
      <c r="L34">
        <v>277</v>
      </c>
      <c r="M34">
        <v>75</v>
      </c>
      <c r="N34">
        <v>11</v>
      </c>
      <c r="O34">
        <v>15</v>
      </c>
      <c r="P34">
        <v>2</v>
      </c>
      <c r="Q34">
        <v>10</v>
      </c>
      <c r="R34">
        <v>37</v>
      </c>
      <c r="S34">
        <v>32</v>
      </c>
      <c r="T34" s="3">
        <f t="shared" si="6"/>
        <v>1.4594594594594594</v>
      </c>
      <c r="U34" s="3">
        <f t="shared" si="7"/>
        <v>1.6054054054054054</v>
      </c>
    </row>
    <row r="35" spans="1:21" ht="13.5">
      <c r="A35" s="1" t="s">
        <v>52</v>
      </c>
      <c r="B35" t="s">
        <v>185</v>
      </c>
      <c r="C35">
        <v>39</v>
      </c>
      <c r="D35" s="3">
        <f t="shared" si="4"/>
        <v>3.2637362637362637</v>
      </c>
      <c r="E35">
        <v>2</v>
      </c>
      <c r="F35">
        <v>5</v>
      </c>
      <c r="G35">
        <v>0</v>
      </c>
      <c r="H35">
        <v>4</v>
      </c>
      <c r="I35" s="2">
        <f t="shared" si="5"/>
        <v>0.2857142857142857</v>
      </c>
      <c r="J35" s="7">
        <v>60.666666666666664</v>
      </c>
      <c r="K35">
        <v>0</v>
      </c>
      <c r="L35">
        <v>252</v>
      </c>
      <c r="M35">
        <v>51</v>
      </c>
      <c r="N35">
        <v>19</v>
      </c>
      <c r="O35">
        <v>13</v>
      </c>
      <c r="P35">
        <v>2</v>
      </c>
      <c r="Q35">
        <v>2</v>
      </c>
      <c r="R35">
        <v>22</v>
      </c>
      <c r="S35">
        <v>22</v>
      </c>
      <c r="T35" s="3">
        <f t="shared" si="6"/>
        <v>1.054945054945055</v>
      </c>
      <c r="U35" s="3">
        <f t="shared" si="7"/>
        <v>2.8186813186813184</v>
      </c>
    </row>
    <row r="36" spans="1:21" ht="13.5">
      <c r="A36" s="1" t="s">
        <v>53</v>
      </c>
      <c r="B36" t="s">
        <v>151</v>
      </c>
      <c r="C36">
        <v>42</v>
      </c>
      <c r="D36" s="3">
        <f t="shared" si="4"/>
        <v>3.537931034482759</v>
      </c>
      <c r="E36">
        <v>6</v>
      </c>
      <c r="F36">
        <v>3</v>
      </c>
      <c r="G36">
        <v>30</v>
      </c>
      <c r="H36">
        <v>0</v>
      </c>
      <c r="I36" s="2">
        <f t="shared" si="5"/>
        <v>0.6666666666666666</v>
      </c>
      <c r="J36" s="7">
        <v>48.333333333333336</v>
      </c>
      <c r="K36">
        <v>0</v>
      </c>
      <c r="L36">
        <v>193</v>
      </c>
      <c r="M36">
        <v>40</v>
      </c>
      <c r="N36">
        <v>29</v>
      </c>
      <c r="O36">
        <v>8</v>
      </c>
      <c r="P36">
        <v>1</v>
      </c>
      <c r="Q36">
        <v>4</v>
      </c>
      <c r="R36">
        <v>19</v>
      </c>
      <c r="S36">
        <v>19</v>
      </c>
      <c r="T36" s="3">
        <f t="shared" si="6"/>
        <v>0.993103448275862</v>
      </c>
      <c r="U36" s="3">
        <f t="shared" si="7"/>
        <v>5.3999999999999995</v>
      </c>
    </row>
    <row r="37" spans="1:21" ht="13.5">
      <c r="A37" s="1" t="s">
        <v>49</v>
      </c>
      <c r="B37" t="s">
        <v>147</v>
      </c>
      <c r="C37">
        <v>7</v>
      </c>
      <c r="D37" s="3">
        <f t="shared" si="4"/>
        <v>3.767441860465116</v>
      </c>
      <c r="E37">
        <v>1</v>
      </c>
      <c r="F37">
        <v>2</v>
      </c>
      <c r="G37">
        <v>0</v>
      </c>
      <c r="H37">
        <v>0</v>
      </c>
      <c r="I37" s="2">
        <f t="shared" si="5"/>
        <v>0.3333333333333333</v>
      </c>
      <c r="J37" s="7">
        <v>14.333333333333334</v>
      </c>
      <c r="K37">
        <v>0</v>
      </c>
      <c r="L37">
        <v>56</v>
      </c>
      <c r="M37">
        <v>11</v>
      </c>
      <c r="N37">
        <v>3</v>
      </c>
      <c r="O37">
        <v>4</v>
      </c>
      <c r="P37">
        <v>0</v>
      </c>
      <c r="Q37">
        <v>3</v>
      </c>
      <c r="R37">
        <v>6</v>
      </c>
      <c r="S37">
        <v>6</v>
      </c>
      <c r="T37" s="3">
        <f t="shared" si="6"/>
        <v>1.0465116279069766</v>
      </c>
      <c r="U37" s="3">
        <f t="shared" si="7"/>
        <v>1.883720930232558</v>
      </c>
    </row>
    <row r="38" spans="1:21" ht="13.5">
      <c r="A38" s="1" t="s">
        <v>49</v>
      </c>
      <c r="B38" t="s">
        <v>146</v>
      </c>
      <c r="C38" s="15" t="s">
        <v>56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3.5">
      <c r="A39" s="1" t="s">
        <v>49</v>
      </c>
      <c r="B39" t="s">
        <v>167</v>
      </c>
      <c r="C39">
        <v>1</v>
      </c>
      <c r="D39" s="3">
        <f t="shared" si="4"/>
        <v>3.6</v>
      </c>
      <c r="E39">
        <v>0</v>
      </c>
      <c r="F39">
        <v>0</v>
      </c>
      <c r="G39">
        <v>0</v>
      </c>
      <c r="H39">
        <v>0</v>
      </c>
      <c r="I39" s="2">
        <v>0</v>
      </c>
      <c r="J39" s="7">
        <v>5</v>
      </c>
      <c r="K39">
        <v>0</v>
      </c>
      <c r="L39">
        <v>22</v>
      </c>
      <c r="M39">
        <v>6</v>
      </c>
      <c r="N39">
        <v>2</v>
      </c>
      <c r="O39">
        <v>1</v>
      </c>
      <c r="P39">
        <v>0</v>
      </c>
      <c r="Q39">
        <v>1</v>
      </c>
      <c r="R39">
        <v>2</v>
      </c>
      <c r="S39">
        <v>2</v>
      </c>
      <c r="T39" s="3">
        <f t="shared" si="6"/>
        <v>1.4</v>
      </c>
      <c r="U39" s="3">
        <f t="shared" si="7"/>
        <v>3.6</v>
      </c>
    </row>
    <row r="40" spans="1:21" ht="13.5">
      <c r="A40" s="1" t="s">
        <v>49</v>
      </c>
      <c r="B40" t="s">
        <v>148</v>
      </c>
      <c r="C40">
        <v>30</v>
      </c>
      <c r="D40" s="3">
        <f t="shared" si="4"/>
        <v>4.887931034482759</v>
      </c>
      <c r="E40">
        <v>2</v>
      </c>
      <c r="F40">
        <v>3</v>
      </c>
      <c r="G40">
        <v>0</v>
      </c>
      <c r="H40">
        <v>1</v>
      </c>
      <c r="I40" s="2">
        <f t="shared" si="5"/>
        <v>0.4</v>
      </c>
      <c r="J40" s="7">
        <v>38.666666666666664</v>
      </c>
      <c r="K40">
        <v>0</v>
      </c>
      <c r="L40">
        <v>177</v>
      </c>
      <c r="M40">
        <v>45</v>
      </c>
      <c r="N40">
        <v>12</v>
      </c>
      <c r="O40">
        <v>13</v>
      </c>
      <c r="P40">
        <v>1</v>
      </c>
      <c r="Q40">
        <v>3</v>
      </c>
      <c r="R40">
        <v>22</v>
      </c>
      <c r="S40">
        <v>21</v>
      </c>
      <c r="T40" s="3">
        <f t="shared" si="6"/>
        <v>1.5</v>
      </c>
      <c r="U40" s="3">
        <f t="shared" si="7"/>
        <v>2.793103448275862</v>
      </c>
    </row>
  </sheetData>
  <sheetProtection/>
  <mergeCells count="4">
    <mergeCell ref="C18:S18"/>
    <mergeCell ref="C20:S20"/>
    <mergeCell ref="C21:S21"/>
    <mergeCell ref="C38:U38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">
      <selection activeCell="S38" sqref="S38"/>
    </sheetView>
  </sheetViews>
  <sheetFormatPr defaultColWidth="9.00390625" defaultRowHeight="13.5"/>
  <cols>
    <col min="1" max="1" width="5.25390625" style="0" bestFit="1" customWidth="1"/>
    <col min="2" max="2" width="21.375" style="0" bestFit="1" customWidth="1"/>
    <col min="3" max="3" width="5.25390625" style="0" bestFit="1" customWidth="1"/>
    <col min="4" max="4" width="5.25390625" style="0" customWidth="1"/>
    <col min="5" max="9" width="5.25390625" style="0" bestFit="1" customWidth="1"/>
    <col min="10" max="10" width="8.125" style="0" bestFit="1" customWidth="1"/>
    <col min="11" max="18" width="5.25390625" style="0" bestFit="1" customWidth="1"/>
    <col min="19" max="19" width="5.75390625" style="0" bestFit="1" customWidth="1"/>
    <col min="20" max="20" width="5.375" style="0" customWidth="1"/>
    <col min="21" max="21" width="6.503906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77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123</v>
      </c>
      <c r="C2">
        <v>144</v>
      </c>
      <c r="D2" s="2">
        <f aca="true" t="shared" si="0" ref="D2:D21">F2/E2</f>
        <v>0.28104575163398693</v>
      </c>
      <c r="E2">
        <v>459</v>
      </c>
      <c r="F2">
        <v>129</v>
      </c>
      <c r="G2">
        <v>5</v>
      </c>
      <c r="H2">
        <v>35</v>
      </c>
      <c r="I2" s="2">
        <f aca="true" t="shared" si="1" ref="I2:I21">(F2+K2)/(E2+K2+N2)</f>
        <v>0.3346774193548387</v>
      </c>
      <c r="J2">
        <v>202</v>
      </c>
      <c r="K2">
        <v>37</v>
      </c>
      <c r="L2">
        <v>35</v>
      </c>
      <c r="M2">
        <v>0</v>
      </c>
      <c r="N2">
        <v>0</v>
      </c>
      <c r="O2">
        <v>38</v>
      </c>
      <c r="P2" s="14">
        <v>4</v>
      </c>
      <c r="Q2" s="2">
        <v>0.297</v>
      </c>
      <c r="R2" s="2">
        <f aca="true" t="shared" si="2" ref="R2:R21">J2/E2</f>
        <v>0.4400871459694989</v>
      </c>
      <c r="S2" s="2">
        <f aca="true" t="shared" si="3" ref="S2:S21">I2+R2</f>
        <v>0.7747645653243376</v>
      </c>
    </row>
    <row r="3" spans="1:19" ht="13.5">
      <c r="A3">
        <v>2</v>
      </c>
      <c r="B3" t="s">
        <v>160</v>
      </c>
      <c r="C3">
        <v>144</v>
      </c>
      <c r="D3" s="2">
        <f t="shared" si="0"/>
        <v>0.24942263279445728</v>
      </c>
      <c r="E3">
        <v>433</v>
      </c>
      <c r="F3">
        <v>108</v>
      </c>
      <c r="G3">
        <v>5</v>
      </c>
      <c r="H3">
        <v>43</v>
      </c>
      <c r="I3" s="2">
        <f t="shared" si="1"/>
        <v>0.3128964059196617</v>
      </c>
      <c r="J3">
        <v>153</v>
      </c>
      <c r="K3">
        <v>40</v>
      </c>
      <c r="L3">
        <v>60</v>
      </c>
      <c r="M3">
        <v>9</v>
      </c>
      <c r="N3">
        <v>0</v>
      </c>
      <c r="O3">
        <v>2</v>
      </c>
      <c r="P3" s="14">
        <v>15</v>
      </c>
      <c r="Q3" s="2">
        <v>0.256</v>
      </c>
      <c r="R3" s="2">
        <f t="shared" si="2"/>
        <v>0.3533487297921478</v>
      </c>
      <c r="S3" s="2">
        <f t="shared" si="3"/>
        <v>0.6662451357118095</v>
      </c>
    </row>
    <row r="4" spans="1:19" ht="13.5">
      <c r="A4">
        <v>3</v>
      </c>
      <c r="B4" t="s">
        <v>120</v>
      </c>
      <c r="C4">
        <v>143</v>
      </c>
      <c r="D4" s="2">
        <f t="shared" si="0"/>
        <v>0.2793103448275862</v>
      </c>
      <c r="E4">
        <v>580</v>
      </c>
      <c r="F4">
        <v>162</v>
      </c>
      <c r="G4">
        <v>32</v>
      </c>
      <c r="H4">
        <v>102</v>
      </c>
      <c r="I4" s="2">
        <f t="shared" si="1"/>
        <v>0.3442879499217527</v>
      </c>
      <c r="J4">
        <v>305</v>
      </c>
      <c r="K4">
        <v>58</v>
      </c>
      <c r="L4">
        <v>60</v>
      </c>
      <c r="M4">
        <v>0</v>
      </c>
      <c r="N4">
        <v>1</v>
      </c>
      <c r="O4">
        <v>0</v>
      </c>
      <c r="P4" s="14">
        <v>3</v>
      </c>
      <c r="Q4" s="2">
        <v>0.275</v>
      </c>
      <c r="R4" s="2">
        <f t="shared" si="2"/>
        <v>0.5258620689655172</v>
      </c>
      <c r="S4" s="2">
        <f t="shared" si="3"/>
        <v>0.87015001888727</v>
      </c>
    </row>
    <row r="5" spans="1:19" ht="13.5">
      <c r="A5">
        <v>4</v>
      </c>
      <c r="B5" t="s">
        <v>189</v>
      </c>
      <c r="C5">
        <v>143</v>
      </c>
      <c r="D5" s="2">
        <f t="shared" si="0"/>
        <v>0.2553542009884679</v>
      </c>
      <c r="E5">
        <v>607</v>
      </c>
      <c r="F5">
        <v>155</v>
      </c>
      <c r="G5">
        <v>33</v>
      </c>
      <c r="H5">
        <v>99</v>
      </c>
      <c r="I5" s="2">
        <f t="shared" si="1"/>
        <v>0.2708333333333333</v>
      </c>
      <c r="J5">
        <v>285</v>
      </c>
      <c r="K5">
        <v>14</v>
      </c>
      <c r="L5">
        <v>67</v>
      </c>
      <c r="M5">
        <v>0</v>
      </c>
      <c r="N5">
        <v>3</v>
      </c>
      <c r="O5">
        <v>8</v>
      </c>
      <c r="P5" s="14">
        <v>5</v>
      </c>
      <c r="Q5" s="2">
        <v>0.256</v>
      </c>
      <c r="R5" s="2">
        <f t="shared" si="2"/>
        <v>0.4695222405271829</v>
      </c>
      <c r="S5" s="2">
        <f t="shared" si="3"/>
        <v>0.7403555738605162</v>
      </c>
    </row>
    <row r="6" spans="1:19" ht="13.5">
      <c r="A6">
        <v>5</v>
      </c>
      <c r="B6" t="s">
        <v>124</v>
      </c>
      <c r="C6">
        <v>142</v>
      </c>
      <c r="D6" s="2">
        <f t="shared" si="0"/>
        <v>0.2601054481546573</v>
      </c>
      <c r="E6">
        <v>569</v>
      </c>
      <c r="F6">
        <v>148</v>
      </c>
      <c r="G6">
        <v>19</v>
      </c>
      <c r="H6">
        <v>73</v>
      </c>
      <c r="I6" s="2">
        <f t="shared" si="1"/>
        <v>0.30413223140495865</v>
      </c>
      <c r="J6">
        <v>240</v>
      </c>
      <c r="K6">
        <v>36</v>
      </c>
      <c r="L6">
        <v>66</v>
      </c>
      <c r="M6">
        <v>0</v>
      </c>
      <c r="N6">
        <v>0</v>
      </c>
      <c r="O6">
        <v>7</v>
      </c>
      <c r="P6" s="14">
        <v>12</v>
      </c>
      <c r="Q6" s="2">
        <v>0.293</v>
      </c>
      <c r="R6" s="2">
        <f t="shared" si="2"/>
        <v>0.421792618629174</v>
      </c>
      <c r="S6" s="2">
        <f t="shared" si="3"/>
        <v>0.7259248500341327</v>
      </c>
    </row>
    <row r="7" spans="1:19" ht="13.5">
      <c r="A7">
        <v>6</v>
      </c>
      <c r="B7" t="s">
        <v>125</v>
      </c>
      <c r="C7">
        <v>144</v>
      </c>
      <c r="D7" s="2">
        <f t="shared" si="0"/>
        <v>0.22797927461139897</v>
      </c>
      <c r="E7">
        <v>386</v>
      </c>
      <c r="F7">
        <v>88</v>
      </c>
      <c r="G7">
        <v>6</v>
      </c>
      <c r="H7">
        <v>26</v>
      </c>
      <c r="I7" s="2">
        <f t="shared" si="1"/>
        <v>0.2736077481840194</v>
      </c>
      <c r="J7">
        <v>118</v>
      </c>
      <c r="K7">
        <v>25</v>
      </c>
      <c r="L7">
        <v>54</v>
      </c>
      <c r="M7">
        <v>7</v>
      </c>
      <c r="N7">
        <v>2</v>
      </c>
      <c r="O7">
        <v>6</v>
      </c>
      <c r="P7" s="14">
        <v>7</v>
      </c>
      <c r="Q7" s="2">
        <v>0.235</v>
      </c>
      <c r="R7" s="2">
        <f t="shared" si="2"/>
        <v>0.30569948186528495</v>
      </c>
      <c r="S7" s="2">
        <f t="shared" si="3"/>
        <v>0.5793072300493043</v>
      </c>
    </row>
    <row r="8" spans="1:19" ht="13.5">
      <c r="A8">
        <v>7</v>
      </c>
      <c r="B8" t="s">
        <v>171</v>
      </c>
      <c r="C8">
        <v>142</v>
      </c>
      <c r="D8" s="2">
        <f t="shared" si="0"/>
        <v>0.25970149253731345</v>
      </c>
      <c r="E8">
        <v>335</v>
      </c>
      <c r="F8">
        <v>87</v>
      </c>
      <c r="G8">
        <v>6</v>
      </c>
      <c r="H8">
        <v>30</v>
      </c>
      <c r="I8" s="2">
        <f t="shared" si="1"/>
        <v>0.30337078651685395</v>
      </c>
      <c r="J8">
        <v>131</v>
      </c>
      <c r="K8">
        <v>21</v>
      </c>
      <c r="L8">
        <v>48</v>
      </c>
      <c r="M8">
        <v>3</v>
      </c>
      <c r="N8">
        <v>0</v>
      </c>
      <c r="O8">
        <v>7</v>
      </c>
      <c r="P8" s="14">
        <v>1</v>
      </c>
      <c r="Q8" s="2">
        <v>0.258</v>
      </c>
      <c r="R8" s="2">
        <f t="shared" si="2"/>
        <v>0.39104477611940297</v>
      </c>
      <c r="S8" s="2">
        <f t="shared" si="3"/>
        <v>0.6944155626362569</v>
      </c>
    </row>
    <row r="9" spans="1:19" ht="13.5">
      <c r="A9">
        <v>8</v>
      </c>
      <c r="B9" t="s">
        <v>128</v>
      </c>
      <c r="C9">
        <v>144</v>
      </c>
      <c r="D9" s="2">
        <f t="shared" si="0"/>
        <v>0.2193877551020408</v>
      </c>
      <c r="E9">
        <v>392</v>
      </c>
      <c r="F9">
        <v>86</v>
      </c>
      <c r="G9">
        <v>1</v>
      </c>
      <c r="H9">
        <v>27</v>
      </c>
      <c r="I9" s="2">
        <f t="shared" si="1"/>
        <v>0.2457002457002457</v>
      </c>
      <c r="J9">
        <v>112</v>
      </c>
      <c r="K9">
        <v>14</v>
      </c>
      <c r="L9">
        <v>56</v>
      </c>
      <c r="M9">
        <v>7</v>
      </c>
      <c r="N9">
        <v>1</v>
      </c>
      <c r="O9">
        <v>8</v>
      </c>
      <c r="P9" s="14">
        <v>2</v>
      </c>
      <c r="Q9" s="2">
        <v>0.272</v>
      </c>
      <c r="R9" s="2">
        <f t="shared" si="2"/>
        <v>0.2857142857142857</v>
      </c>
      <c r="S9" s="2">
        <f t="shared" si="3"/>
        <v>0.5314145314145314</v>
      </c>
    </row>
    <row r="10" spans="1:19" ht="13.5">
      <c r="A10" s="1">
        <v>9</v>
      </c>
      <c r="B10" t="s">
        <v>137</v>
      </c>
      <c r="C10">
        <v>144</v>
      </c>
      <c r="D10" s="2">
        <f t="shared" si="0"/>
        <v>0.2545454545454545</v>
      </c>
      <c r="E10">
        <v>330</v>
      </c>
      <c r="F10">
        <v>84</v>
      </c>
      <c r="G10">
        <v>2</v>
      </c>
      <c r="H10">
        <v>22</v>
      </c>
      <c r="I10" s="2">
        <f t="shared" si="1"/>
        <v>0.29714285714285715</v>
      </c>
      <c r="J10">
        <v>108</v>
      </c>
      <c r="K10">
        <v>20</v>
      </c>
      <c r="L10">
        <v>35</v>
      </c>
      <c r="M10">
        <v>4</v>
      </c>
      <c r="N10">
        <v>0</v>
      </c>
      <c r="O10">
        <v>18</v>
      </c>
      <c r="P10" s="14">
        <v>9</v>
      </c>
      <c r="Q10" s="2">
        <v>0.279</v>
      </c>
      <c r="R10" s="2">
        <f t="shared" si="2"/>
        <v>0.32727272727272727</v>
      </c>
      <c r="S10" s="2">
        <f t="shared" si="3"/>
        <v>0.6244155844155844</v>
      </c>
    </row>
    <row r="11" spans="1:19" ht="13.5">
      <c r="A11" s="1" t="s">
        <v>1</v>
      </c>
      <c r="B11" t="s">
        <v>130</v>
      </c>
      <c r="C11">
        <v>133</v>
      </c>
      <c r="D11" s="2">
        <f t="shared" si="0"/>
        <v>0.24489795918367346</v>
      </c>
      <c r="E11">
        <v>196</v>
      </c>
      <c r="F11">
        <v>48</v>
      </c>
      <c r="G11">
        <v>6</v>
      </c>
      <c r="H11">
        <v>18</v>
      </c>
      <c r="I11" s="2">
        <f t="shared" si="1"/>
        <v>0.2780487804878049</v>
      </c>
      <c r="J11">
        <v>73</v>
      </c>
      <c r="K11">
        <v>9</v>
      </c>
      <c r="L11">
        <v>29</v>
      </c>
      <c r="M11">
        <v>0</v>
      </c>
      <c r="N11">
        <v>0</v>
      </c>
      <c r="O11">
        <v>0</v>
      </c>
      <c r="P11" s="14">
        <v>0</v>
      </c>
      <c r="Q11" s="2">
        <v>0.263</v>
      </c>
      <c r="R11" s="2">
        <f t="shared" si="2"/>
        <v>0.37244897959183676</v>
      </c>
      <c r="S11" s="2">
        <f t="shared" si="3"/>
        <v>0.6504977600796417</v>
      </c>
    </row>
    <row r="12" spans="1:19" ht="13.5">
      <c r="A12" s="1" t="s">
        <v>1</v>
      </c>
      <c r="B12" t="s">
        <v>127</v>
      </c>
      <c r="C12">
        <v>134</v>
      </c>
      <c r="D12" s="2">
        <f t="shared" si="0"/>
        <v>0.27956989247311825</v>
      </c>
      <c r="E12">
        <v>186</v>
      </c>
      <c r="F12">
        <v>52</v>
      </c>
      <c r="G12">
        <v>7</v>
      </c>
      <c r="H12">
        <v>23</v>
      </c>
      <c r="I12" s="2">
        <f t="shared" si="1"/>
        <v>0.3316831683168317</v>
      </c>
      <c r="J12">
        <v>80</v>
      </c>
      <c r="K12">
        <v>15</v>
      </c>
      <c r="L12">
        <v>37</v>
      </c>
      <c r="M12">
        <v>5</v>
      </c>
      <c r="N12">
        <v>1</v>
      </c>
      <c r="O12">
        <v>0</v>
      </c>
      <c r="P12" s="14">
        <v>1</v>
      </c>
      <c r="Q12" s="2">
        <v>0.381</v>
      </c>
      <c r="R12" s="2">
        <f t="shared" si="2"/>
        <v>0.43010752688172044</v>
      </c>
      <c r="S12" s="2">
        <f t="shared" si="3"/>
        <v>0.7617906951985521</v>
      </c>
    </row>
    <row r="13" spans="1:19" ht="13.5">
      <c r="A13" s="1" t="s">
        <v>1</v>
      </c>
      <c r="B13" t="s">
        <v>126</v>
      </c>
      <c r="C13">
        <v>110</v>
      </c>
      <c r="D13" s="2">
        <f t="shared" si="0"/>
        <v>0.2571428571428571</v>
      </c>
      <c r="E13">
        <v>140</v>
      </c>
      <c r="F13">
        <v>36</v>
      </c>
      <c r="G13">
        <v>0</v>
      </c>
      <c r="H13">
        <v>10</v>
      </c>
      <c r="I13" s="2">
        <f t="shared" si="1"/>
        <v>0.2876712328767123</v>
      </c>
      <c r="J13">
        <v>44</v>
      </c>
      <c r="K13">
        <v>6</v>
      </c>
      <c r="L13">
        <v>9</v>
      </c>
      <c r="M13">
        <v>0</v>
      </c>
      <c r="N13">
        <v>0</v>
      </c>
      <c r="O13">
        <v>0</v>
      </c>
      <c r="P13" s="14">
        <v>1</v>
      </c>
      <c r="Q13" s="2">
        <v>0.196</v>
      </c>
      <c r="R13" s="2">
        <f t="shared" si="2"/>
        <v>0.3142857142857143</v>
      </c>
      <c r="S13" s="2">
        <f t="shared" si="3"/>
        <v>0.6019569471624266</v>
      </c>
    </row>
    <row r="14" spans="1:19" ht="13.5">
      <c r="A14" s="1" t="s">
        <v>1</v>
      </c>
      <c r="B14" t="s">
        <v>162</v>
      </c>
      <c r="C14">
        <v>93</v>
      </c>
      <c r="D14" s="2">
        <f t="shared" si="0"/>
        <v>0.26136363636363635</v>
      </c>
      <c r="E14">
        <v>88</v>
      </c>
      <c r="F14">
        <v>23</v>
      </c>
      <c r="G14">
        <v>0</v>
      </c>
      <c r="H14">
        <v>9</v>
      </c>
      <c r="I14" s="2">
        <f t="shared" si="1"/>
        <v>0.3010752688172043</v>
      </c>
      <c r="J14">
        <v>36</v>
      </c>
      <c r="K14">
        <v>5</v>
      </c>
      <c r="L14">
        <v>8</v>
      </c>
      <c r="M14">
        <v>1</v>
      </c>
      <c r="N14">
        <v>0</v>
      </c>
      <c r="O14">
        <v>3</v>
      </c>
      <c r="P14" s="14">
        <v>4</v>
      </c>
      <c r="Q14" s="2">
        <v>0.19</v>
      </c>
      <c r="R14" s="2">
        <f t="shared" si="2"/>
        <v>0.4090909090909091</v>
      </c>
      <c r="S14" s="2">
        <f t="shared" si="3"/>
        <v>0.7101661779081134</v>
      </c>
    </row>
    <row r="15" spans="1:19" ht="13.5">
      <c r="A15" s="1" t="s">
        <v>1</v>
      </c>
      <c r="B15" t="s">
        <v>131</v>
      </c>
      <c r="C15">
        <v>79</v>
      </c>
      <c r="D15" s="2">
        <f t="shared" si="0"/>
        <v>0.20202020202020202</v>
      </c>
      <c r="E15">
        <v>99</v>
      </c>
      <c r="F15">
        <v>20</v>
      </c>
      <c r="G15">
        <v>0</v>
      </c>
      <c r="H15">
        <v>8</v>
      </c>
      <c r="I15" s="2">
        <f t="shared" si="1"/>
        <v>0.22549019607843138</v>
      </c>
      <c r="J15">
        <v>26</v>
      </c>
      <c r="K15">
        <v>3</v>
      </c>
      <c r="L15">
        <v>8</v>
      </c>
      <c r="M15">
        <v>1</v>
      </c>
      <c r="N15">
        <v>0</v>
      </c>
      <c r="O15">
        <v>1</v>
      </c>
      <c r="P15" s="14">
        <v>2</v>
      </c>
      <c r="Q15" s="2">
        <v>0.267</v>
      </c>
      <c r="R15" s="2">
        <f t="shared" si="2"/>
        <v>0.26262626262626265</v>
      </c>
      <c r="S15" s="2">
        <f t="shared" si="3"/>
        <v>0.488116458704694</v>
      </c>
    </row>
    <row r="16" spans="1:19" ht="13.5">
      <c r="A16" s="1" t="s">
        <v>1</v>
      </c>
      <c r="B16" t="s">
        <v>134</v>
      </c>
      <c r="C16">
        <v>119</v>
      </c>
      <c r="D16" s="2">
        <f t="shared" si="0"/>
        <v>0.16363636363636364</v>
      </c>
      <c r="E16">
        <v>110</v>
      </c>
      <c r="F16">
        <v>18</v>
      </c>
      <c r="G16">
        <v>1</v>
      </c>
      <c r="H16">
        <v>9</v>
      </c>
      <c r="I16" s="2">
        <f t="shared" si="1"/>
        <v>0.21367521367521367</v>
      </c>
      <c r="J16">
        <v>27</v>
      </c>
      <c r="K16">
        <v>7</v>
      </c>
      <c r="L16">
        <v>12</v>
      </c>
      <c r="M16">
        <v>1</v>
      </c>
      <c r="N16">
        <v>0</v>
      </c>
      <c r="O16">
        <v>1</v>
      </c>
      <c r="P16" s="14">
        <v>2</v>
      </c>
      <c r="Q16" s="2">
        <v>0.207</v>
      </c>
      <c r="R16" s="2">
        <f t="shared" si="2"/>
        <v>0.24545454545454545</v>
      </c>
      <c r="S16" s="2">
        <f t="shared" si="3"/>
        <v>0.4591297591297591</v>
      </c>
    </row>
    <row r="17" spans="1:19" ht="13.5">
      <c r="A17" s="1" t="s">
        <v>1</v>
      </c>
      <c r="B17" t="s">
        <v>138</v>
      </c>
      <c r="C17">
        <v>51</v>
      </c>
      <c r="D17" s="2">
        <f t="shared" si="0"/>
        <v>0.3275862068965517</v>
      </c>
      <c r="E17">
        <v>58</v>
      </c>
      <c r="F17">
        <v>19</v>
      </c>
      <c r="G17">
        <v>2</v>
      </c>
      <c r="H17">
        <v>7</v>
      </c>
      <c r="I17" s="2">
        <f t="shared" si="1"/>
        <v>0.4090909090909091</v>
      </c>
      <c r="J17">
        <v>28</v>
      </c>
      <c r="K17">
        <v>8</v>
      </c>
      <c r="L17">
        <v>6</v>
      </c>
      <c r="M17">
        <v>0</v>
      </c>
      <c r="N17">
        <v>0</v>
      </c>
      <c r="O17">
        <v>0</v>
      </c>
      <c r="P17" s="14">
        <v>1</v>
      </c>
      <c r="Q17" s="2">
        <v>0.238</v>
      </c>
      <c r="R17" s="2">
        <f t="shared" si="2"/>
        <v>0.4827586206896552</v>
      </c>
      <c r="S17" s="2">
        <f t="shared" si="3"/>
        <v>0.8918495297805643</v>
      </c>
    </row>
    <row r="18" spans="1:19" ht="13.5">
      <c r="A18" s="1" t="s">
        <v>49</v>
      </c>
      <c r="B18" t="s">
        <v>200</v>
      </c>
      <c r="C18" s="15" t="s">
        <v>55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3.5">
      <c r="A19" s="1" t="s">
        <v>49</v>
      </c>
      <c r="B19" t="s">
        <v>135</v>
      </c>
      <c r="C19">
        <v>75</v>
      </c>
      <c r="D19" s="2">
        <f t="shared" si="0"/>
        <v>0.27710843373493976</v>
      </c>
      <c r="E19">
        <v>83</v>
      </c>
      <c r="F19">
        <v>23</v>
      </c>
      <c r="G19">
        <v>1</v>
      </c>
      <c r="H19">
        <v>12</v>
      </c>
      <c r="I19" s="2">
        <f t="shared" si="1"/>
        <v>0.32967032967032966</v>
      </c>
      <c r="J19">
        <v>34</v>
      </c>
      <c r="K19">
        <v>7</v>
      </c>
      <c r="L19">
        <v>11</v>
      </c>
      <c r="M19">
        <v>1</v>
      </c>
      <c r="N19">
        <v>1</v>
      </c>
      <c r="O19">
        <v>1</v>
      </c>
      <c r="P19" s="14">
        <v>0</v>
      </c>
      <c r="Q19" s="2">
        <v>0.357</v>
      </c>
      <c r="R19" s="2">
        <f t="shared" si="2"/>
        <v>0.40963855421686746</v>
      </c>
      <c r="S19" s="2">
        <f t="shared" si="3"/>
        <v>0.7393088838871971</v>
      </c>
    </row>
    <row r="20" spans="1:19" ht="13.5">
      <c r="A20" s="1" t="s">
        <v>49</v>
      </c>
      <c r="B20" t="s">
        <v>133</v>
      </c>
      <c r="C20" s="15" t="s">
        <v>55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3.5">
      <c r="A21" s="1" t="s">
        <v>49</v>
      </c>
      <c r="B21" t="s">
        <v>161</v>
      </c>
      <c r="C21" s="15" t="s">
        <v>55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8" ht="13.5">
      <c r="A22" s="1"/>
      <c r="D22" s="2"/>
      <c r="I22" s="2"/>
      <c r="P22" s="2"/>
      <c r="Q22" s="2"/>
      <c r="R22" s="2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78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192</v>
      </c>
      <c r="C25">
        <v>28</v>
      </c>
      <c r="D25" s="3">
        <f aca="true" t="shared" si="4" ref="D25:D40">S25/J25*9</f>
        <v>3.284536082474227</v>
      </c>
      <c r="E25">
        <v>8</v>
      </c>
      <c r="F25">
        <v>14</v>
      </c>
      <c r="G25">
        <v>0</v>
      </c>
      <c r="H25">
        <v>0</v>
      </c>
      <c r="I25" s="2">
        <f aca="true" t="shared" si="5" ref="I25:I40">E25/(E25+F25)</f>
        <v>0.36363636363636365</v>
      </c>
      <c r="J25" s="7">
        <v>161.66666666666666</v>
      </c>
      <c r="K25">
        <v>3</v>
      </c>
      <c r="L25">
        <v>657</v>
      </c>
      <c r="M25">
        <v>139</v>
      </c>
      <c r="N25">
        <v>79</v>
      </c>
      <c r="O25">
        <v>22</v>
      </c>
      <c r="P25">
        <v>1</v>
      </c>
      <c r="Q25">
        <v>14</v>
      </c>
      <c r="R25">
        <v>62</v>
      </c>
      <c r="S25">
        <v>59</v>
      </c>
      <c r="T25" s="3">
        <f aca="true" t="shared" si="6" ref="T25:T40">(M25+O25)/J25</f>
        <v>0.9958762886597938</v>
      </c>
      <c r="U25" s="3">
        <f aca="true" t="shared" si="7" ref="U25:U40">N25/J25*9</f>
        <v>4.397938144329897</v>
      </c>
    </row>
    <row r="26" spans="1:21" ht="13.5">
      <c r="A26" s="1" t="s">
        <v>50</v>
      </c>
      <c r="B26" t="s">
        <v>140</v>
      </c>
      <c r="C26">
        <v>27</v>
      </c>
      <c r="D26" s="3">
        <f t="shared" si="4"/>
        <v>3.5750988142292495</v>
      </c>
      <c r="E26">
        <v>7</v>
      </c>
      <c r="F26">
        <v>11</v>
      </c>
      <c r="G26">
        <v>0</v>
      </c>
      <c r="H26">
        <v>0</v>
      </c>
      <c r="I26" s="2">
        <f t="shared" si="5"/>
        <v>0.3888888888888889</v>
      </c>
      <c r="J26" s="7">
        <v>168.66666666666666</v>
      </c>
      <c r="K26">
        <v>3</v>
      </c>
      <c r="L26">
        <v>688</v>
      </c>
      <c r="M26">
        <v>154</v>
      </c>
      <c r="N26">
        <v>48</v>
      </c>
      <c r="O26">
        <v>18</v>
      </c>
      <c r="P26">
        <v>3</v>
      </c>
      <c r="Q26">
        <v>26</v>
      </c>
      <c r="R26">
        <v>71</v>
      </c>
      <c r="S26">
        <v>67</v>
      </c>
      <c r="T26" s="3">
        <f t="shared" si="6"/>
        <v>1.0197628458498025</v>
      </c>
      <c r="U26" s="3">
        <f t="shared" si="7"/>
        <v>2.5612648221343877</v>
      </c>
    </row>
    <row r="27" spans="1:21" ht="13.5">
      <c r="A27" s="1" t="s">
        <v>50</v>
      </c>
      <c r="B27" t="s">
        <v>199</v>
      </c>
      <c r="C27">
        <v>27</v>
      </c>
      <c r="D27" s="3">
        <f t="shared" si="4"/>
        <v>5.827868852459017</v>
      </c>
      <c r="E27">
        <v>8</v>
      </c>
      <c r="F27">
        <v>13</v>
      </c>
      <c r="G27">
        <v>0</v>
      </c>
      <c r="H27">
        <v>0</v>
      </c>
      <c r="I27" s="2">
        <f t="shared" si="5"/>
        <v>0.38095238095238093</v>
      </c>
      <c r="J27" s="7">
        <v>122</v>
      </c>
      <c r="K27">
        <v>1</v>
      </c>
      <c r="L27">
        <v>537</v>
      </c>
      <c r="M27">
        <v>145</v>
      </c>
      <c r="N27">
        <v>56</v>
      </c>
      <c r="O27">
        <v>23</v>
      </c>
      <c r="P27">
        <v>4</v>
      </c>
      <c r="Q27">
        <v>15</v>
      </c>
      <c r="R27">
        <v>80</v>
      </c>
      <c r="S27">
        <v>79</v>
      </c>
      <c r="T27" s="3">
        <f t="shared" si="6"/>
        <v>1.3770491803278688</v>
      </c>
      <c r="U27" s="3">
        <f t="shared" si="7"/>
        <v>4.131147540983607</v>
      </c>
    </row>
    <row r="28" spans="1:21" ht="13.5">
      <c r="A28" s="1" t="s">
        <v>50</v>
      </c>
      <c r="B28" t="s">
        <v>151</v>
      </c>
      <c r="C28">
        <v>27</v>
      </c>
      <c r="D28" s="3">
        <f t="shared" si="4"/>
        <v>3.6659482758620694</v>
      </c>
      <c r="E28">
        <v>9</v>
      </c>
      <c r="F28">
        <v>10</v>
      </c>
      <c r="G28">
        <v>0</v>
      </c>
      <c r="H28">
        <v>0</v>
      </c>
      <c r="I28" s="2">
        <f t="shared" si="5"/>
        <v>0.47368421052631576</v>
      </c>
      <c r="J28" s="7">
        <v>154.66666666666666</v>
      </c>
      <c r="K28">
        <v>4</v>
      </c>
      <c r="L28">
        <v>641</v>
      </c>
      <c r="M28">
        <v>141</v>
      </c>
      <c r="N28">
        <v>109</v>
      </c>
      <c r="O28">
        <v>27</v>
      </c>
      <c r="P28">
        <v>4</v>
      </c>
      <c r="Q28">
        <v>14</v>
      </c>
      <c r="R28">
        <v>64</v>
      </c>
      <c r="S28">
        <v>63</v>
      </c>
      <c r="T28" s="3">
        <f t="shared" si="6"/>
        <v>1.0862068965517242</v>
      </c>
      <c r="U28" s="3">
        <f t="shared" si="7"/>
        <v>6.342672413793104</v>
      </c>
    </row>
    <row r="29" spans="1:21" ht="13.5">
      <c r="A29" s="1" t="s">
        <v>50</v>
      </c>
      <c r="B29" t="s">
        <v>152</v>
      </c>
      <c r="C29">
        <v>27</v>
      </c>
      <c r="D29" s="3">
        <f t="shared" si="4"/>
        <v>5.3125</v>
      </c>
      <c r="E29">
        <v>4</v>
      </c>
      <c r="F29">
        <v>11</v>
      </c>
      <c r="G29">
        <v>0</v>
      </c>
      <c r="H29">
        <v>0</v>
      </c>
      <c r="I29" s="2">
        <f t="shared" si="5"/>
        <v>0.26666666666666666</v>
      </c>
      <c r="J29" s="7">
        <v>144</v>
      </c>
      <c r="K29">
        <v>1</v>
      </c>
      <c r="L29">
        <v>658</v>
      </c>
      <c r="M29">
        <v>152</v>
      </c>
      <c r="N29">
        <v>108</v>
      </c>
      <c r="O29">
        <v>64</v>
      </c>
      <c r="P29">
        <v>8</v>
      </c>
      <c r="Q29">
        <v>16</v>
      </c>
      <c r="R29">
        <v>86</v>
      </c>
      <c r="S29">
        <v>85</v>
      </c>
      <c r="T29" s="3">
        <f t="shared" si="6"/>
        <v>1.5</v>
      </c>
      <c r="U29" s="3">
        <f t="shared" si="7"/>
        <v>6.75</v>
      </c>
    </row>
    <row r="30" spans="1:21" ht="13.5">
      <c r="A30" s="1" t="s">
        <v>50</v>
      </c>
      <c r="B30" t="s">
        <v>146</v>
      </c>
      <c r="C30">
        <v>19</v>
      </c>
      <c r="D30" s="3">
        <f t="shared" si="4"/>
        <v>3.1661237785016287</v>
      </c>
      <c r="E30">
        <v>1</v>
      </c>
      <c r="F30">
        <v>0</v>
      </c>
      <c r="G30">
        <v>0</v>
      </c>
      <c r="H30">
        <v>0</v>
      </c>
      <c r="I30" s="2">
        <f t="shared" si="5"/>
        <v>1</v>
      </c>
      <c r="J30" s="7">
        <v>102.33333333333333</v>
      </c>
      <c r="K30">
        <v>0</v>
      </c>
      <c r="L30">
        <v>414</v>
      </c>
      <c r="M30">
        <v>90</v>
      </c>
      <c r="N30">
        <v>35</v>
      </c>
      <c r="O30">
        <v>13</v>
      </c>
      <c r="P30">
        <v>3</v>
      </c>
      <c r="Q30">
        <v>7</v>
      </c>
      <c r="R30">
        <v>36</v>
      </c>
      <c r="S30">
        <v>36</v>
      </c>
      <c r="T30" s="3">
        <f t="shared" si="6"/>
        <v>1.006514657980456</v>
      </c>
      <c r="U30" s="3">
        <f t="shared" si="7"/>
        <v>3.078175895765473</v>
      </c>
    </row>
    <row r="31" spans="1:21" ht="13.5">
      <c r="A31" s="1" t="s">
        <v>51</v>
      </c>
      <c r="B31" t="s">
        <v>148</v>
      </c>
      <c r="C31">
        <v>52</v>
      </c>
      <c r="D31" s="3">
        <f t="shared" si="4"/>
        <v>4.555555555555555</v>
      </c>
      <c r="E31">
        <v>8</v>
      </c>
      <c r="F31">
        <v>2</v>
      </c>
      <c r="G31">
        <v>2</v>
      </c>
      <c r="H31">
        <v>5</v>
      </c>
      <c r="I31" s="2">
        <f t="shared" si="5"/>
        <v>0.8</v>
      </c>
      <c r="J31" s="7">
        <v>81</v>
      </c>
      <c r="K31">
        <v>0</v>
      </c>
      <c r="L31">
        <v>344</v>
      </c>
      <c r="M31">
        <v>85</v>
      </c>
      <c r="N31">
        <v>27</v>
      </c>
      <c r="O31">
        <v>17</v>
      </c>
      <c r="P31">
        <v>2</v>
      </c>
      <c r="Q31">
        <v>16</v>
      </c>
      <c r="R31">
        <v>42</v>
      </c>
      <c r="S31">
        <v>41</v>
      </c>
      <c r="T31" s="3">
        <f t="shared" si="6"/>
        <v>1.2592592592592593</v>
      </c>
      <c r="U31" s="3">
        <f t="shared" si="7"/>
        <v>3</v>
      </c>
    </row>
    <row r="32" spans="1:21" ht="13.5">
      <c r="A32" s="1" t="s">
        <v>51</v>
      </c>
      <c r="B32" t="s">
        <v>150</v>
      </c>
      <c r="C32">
        <v>28</v>
      </c>
      <c r="D32" s="3">
        <f t="shared" si="4"/>
        <v>4.239669421487603</v>
      </c>
      <c r="E32">
        <v>2</v>
      </c>
      <c r="F32">
        <v>3</v>
      </c>
      <c r="G32">
        <v>0</v>
      </c>
      <c r="H32">
        <v>1</v>
      </c>
      <c r="I32" s="2">
        <f t="shared" si="5"/>
        <v>0.4</v>
      </c>
      <c r="J32" s="7">
        <v>40.333333333333336</v>
      </c>
      <c r="K32">
        <v>0</v>
      </c>
      <c r="L32">
        <v>176</v>
      </c>
      <c r="M32">
        <v>47</v>
      </c>
      <c r="N32">
        <v>9</v>
      </c>
      <c r="O32">
        <v>9</v>
      </c>
      <c r="P32">
        <v>0</v>
      </c>
      <c r="Q32">
        <v>4</v>
      </c>
      <c r="R32">
        <v>19</v>
      </c>
      <c r="S32">
        <v>19</v>
      </c>
      <c r="T32" s="3">
        <f t="shared" si="6"/>
        <v>1.3884297520661155</v>
      </c>
      <c r="U32" s="3">
        <f t="shared" si="7"/>
        <v>2.008264462809917</v>
      </c>
    </row>
    <row r="33" spans="1:21" ht="13.5">
      <c r="A33" s="1" t="s">
        <v>51</v>
      </c>
      <c r="B33" t="s">
        <v>149</v>
      </c>
      <c r="C33">
        <v>46</v>
      </c>
      <c r="D33" s="3">
        <f t="shared" si="4"/>
        <v>5.581730769230769</v>
      </c>
      <c r="E33">
        <v>2</v>
      </c>
      <c r="F33">
        <v>3</v>
      </c>
      <c r="G33">
        <v>2</v>
      </c>
      <c r="H33">
        <v>5</v>
      </c>
      <c r="I33" s="2">
        <f t="shared" si="5"/>
        <v>0.4</v>
      </c>
      <c r="J33" s="7">
        <v>69.33333333333333</v>
      </c>
      <c r="K33">
        <v>0</v>
      </c>
      <c r="L33">
        <v>311</v>
      </c>
      <c r="M33">
        <v>77</v>
      </c>
      <c r="N33">
        <v>20</v>
      </c>
      <c r="O33">
        <v>20</v>
      </c>
      <c r="P33">
        <v>3</v>
      </c>
      <c r="Q33">
        <v>7</v>
      </c>
      <c r="R33">
        <v>45</v>
      </c>
      <c r="S33">
        <v>43</v>
      </c>
      <c r="T33" s="3">
        <f t="shared" si="6"/>
        <v>1.3990384615384617</v>
      </c>
      <c r="U33" s="3">
        <f t="shared" si="7"/>
        <v>2.5961538461538463</v>
      </c>
    </row>
    <row r="34" spans="1:21" ht="13.5">
      <c r="A34" s="1" t="s">
        <v>59</v>
      </c>
      <c r="B34" t="s">
        <v>153</v>
      </c>
      <c r="C34">
        <v>38</v>
      </c>
      <c r="D34" s="3">
        <f t="shared" si="4"/>
        <v>6.45</v>
      </c>
      <c r="E34">
        <v>3</v>
      </c>
      <c r="F34">
        <v>4</v>
      </c>
      <c r="G34">
        <v>0</v>
      </c>
      <c r="H34">
        <v>2</v>
      </c>
      <c r="I34" s="2">
        <f t="shared" si="5"/>
        <v>0.42857142857142855</v>
      </c>
      <c r="J34" s="7">
        <v>60</v>
      </c>
      <c r="K34">
        <v>0</v>
      </c>
      <c r="L34">
        <v>275</v>
      </c>
      <c r="M34">
        <v>76</v>
      </c>
      <c r="N34">
        <v>33</v>
      </c>
      <c r="O34">
        <v>17</v>
      </c>
      <c r="P34">
        <v>2</v>
      </c>
      <c r="Q34">
        <v>11</v>
      </c>
      <c r="R34">
        <v>44</v>
      </c>
      <c r="S34">
        <v>43</v>
      </c>
      <c r="T34" s="3">
        <f t="shared" si="6"/>
        <v>1.55</v>
      </c>
      <c r="U34" s="3">
        <f t="shared" si="7"/>
        <v>4.95</v>
      </c>
    </row>
    <row r="35" spans="1:21" ht="13.5">
      <c r="A35" s="1" t="s">
        <v>52</v>
      </c>
      <c r="B35" t="s">
        <v>144</v>
      </c>
      <c r="C35">
        <v>51</v>
      </c>
      <c r="D35" s="3">
        <f t="shared" si="4"/>
        <v>3.323076923076923</v>
      </c>
      <c r="E35">
        <v>6</v>
      </c>
      <c r="F35">
        <v>5</v>
      </c>
      <c r="G35">
        <v>0</v>
      </c>
      <c r="H35">
        <v>5</v>
      </c>
      <c r="I35" s="2">
        <f t="shared" si="5"/>
        <v>0.5454545454545454</v>
      </c>
      <c r="J35" s="7">
        <v>86.66666666666667</v>
      </c>
      <c r="K35">
        <v>0</v>
      </c>
      <c r="L35">
        <v>372</v>
      </c>
      <c r="M35">
        <v>91</v>
      </c>
      <c r="N35">
        <v>27</v>
      </c>
      <c r="O35">
        <v>24</v>
      </c>
      <c r="P35">
        <v>5</v>
      </c>
      <c r="Q35">
        <v>10</v>
      </c>
      <c r="R35">
        <v>33</v>
      </c>
      <c r="S35">
        <v>32</v>
      </c>
      <c r="T35" s="3">
        <f t="shared" si="6"/>
        <v>1.3269230769230769</v>
      </c>
      <c r="U35" s="3">
        <f t="shared" si="7"/>
        <v>2.8038461538461537</v>
      </c>
    </row>
    <row r="36" spans="1:21" ht="13.5">
      <c r="A36" s="1" t="s">
        <v>53</v>
      </c>
      <c r="B36" t="s">
        <v>147</v>
      </c>
      <c r="C36">
        <v>38</v>
      </c>
      <c r="D36" s="3">
        <f t="shared" si="4"/>
        <v>1.9877300613496933</v>
      </c>
      <c r="E36">
        <v>3</v>
      </c>
      <c r="F36">
        <v>2</v>
      </c>
      <c r="G36">
        <v>27</v>
      </c>
      <c r="H36">
        <v>3</v>
      </c>
      <c r="I36" s="2">
        <f t="shared" si="5"/>
        <v>0.6</v>
      </c>
      <c r="J36" s="7">
        <v>54.333333333333336</v>
      </c>
      <c r="K36">
        <v>0</v>
      </c>
      <c r="L36">
        <v>221</v>
      </c>
      <c r="M36">
        <v>38</v>
      </c>
      <c r="N36">
        <v>20</v>
      </c>
      <c r="O36">
        <v>13</v>
      </c>
      <c r="P36">
        <v>3</v>
      </c>
      <c r="Q36">
        <v>3</v>
      </c>
      <c r="R36">
        <v>14</v>
      </c>
      <c r="S36">
        <v>12</v>
      </c>
      <c r="T36" s="3">
        <f t="shared" si="6"/>
        <v>0.9386503067484662</v>
      </c>
      <c r="U36" s="3">
        <f t="shared" si="7"/>
        <v>3.312883435582822</v>
      </c>
    </row>
    <row r="37" spans="1:21" ht="13.5">
      <c r="A37" s="1" t="s">
        <v>49</v>
      </c>
      <c r="B37" t="s">
        <v>165</v>
      </c>
      <c r="C37" s="15" t="s">
        <v>56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3.5">
      <c r="A38" s="1" t="s">
        <v>49</v>
      </c>
      <c r="B38" t="s">
        <v>145</v>
      </c>
      <c r="C38">
        <v>21</v>
      </c>
      <c r="D38" s="3">
        <f t="shared" si="4"/>
        <v>5.457446808510639</v>
      </c>
      <c r="E38">
        <v>1</v>
      </c>
      <c r="F38">
        <v>2</v>
      </c>
      <c r="G38">
        <v>1</v>
      </c>
      <c r="H38">
        <v>1</v>
      </c>
      <c r="I38" s="2">
        <f t="shared" si="5"/>
        <v>0.3333333333333333</v>
      </c>
      <c r="J38" s="7">
        <v>31.333333333333332</v>
      </c>
      <c r="K38">
        <v>0</v>
      </c>
      <c r="L38">
        <v>146</v>
      </c>
      <c r="M38">
        <v>28</v>
      </c>
      <c r="N38">
        <v>26</v>
      </c>
      <c r="O38">
        <v>17</v>
      </c>
      <c r="P38">
        <v>2</v>
      </c>
      <c r="Q38">
        <v>5</v>
      </c>
      <c r="R38">
        <v>19</v>
      </c>
      <c r="S38">
        <v>19</v>
      </c>
      <c r="T38" s="3">
        <f t="shared" si="6"/>
        <v>1.4361702127659575</v>
      </c>
      <c r="U38" s="3">
        <f t="shared" si="7"/>
        <v>7.468085106382978</v>
      </c>
    </row>
    <row r="39" spans="1:21" ht="13.5">
      <c r="A39" s="1" t="s">
        <v>49</v>
      </c>
      <c r="B39" t="s">
        <v>164</v>
      </c>
      <c r="C39" s="15" t="s">
        <v>56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3.5">
      <c r="A40" s="1" t="s">
        <v>49</v>
      </c>
      <c r="B40" t="s">
        <v>154</v>
      </c>
      <c r="C40" s="15" t="s">
        <v>56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</sheetData>
  <sheetProtection/>
  <mergeCells count="6">
    <mergeCell ref="C20:S20"/>
    <mergeCell ref="C21:S21"/>
    <mergeCell ref="C18:S18"/>
    <mergeCell ref="C37:U37"/>
    <mergeCell ref="C39:U39"/>
    <mergeCell ref="C40:U40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241"/>
  <sheetViews>
    <sheetView zoomScalePageLayoutView="0" workbookViewId="0" topLeftCell="A1">
      <selection activeCell="A2" sqref="A2"/>
    </sheetView>
  </sheetViews>
  <sheetFormatPr defaultColWidth="9.00390625" defaultRowHeight="13.5"/>
  <sheetData>
    <row r="2" spans="1:22" ht="13.5">
      <c r="A2" s="13"/>
      <c r="D2" s="3"/>
      <c r="I2" s="2"/>
      <c r="J2" s="7"/>
      <c r="S2" s="3"/>
      <c r="T2" s="3"/>
      <c r="U2" s="3"/>
      <c r="V2" s="3"/>
    </row>
    <row r="3" spans="1:22" ht="13.5">
      <c r="A3" s="13"/>
      <c r="D3" s="3"/>
      <c r="I3" s="2"/>
      <c r="J3" s="7"/>
      <c r="S3" s="3"/>
      <c r="T3" s="3"/>
      <c r="U3" s="3"/>
      <c r="V3" s="3"/>
    </row>
    <row r="4" spans="1:22" ht="13.5">
      <c r="A4" s="13"/>
      <c r="D4" s="3"/>
      <c r="I4" s="2"/>
      <c r="J4" s="7"/>
      <c r="S4" s="3"/>
      <c r="T4" s="3"/>
      <c r="U4" s="3"/>
      <c r="V4" s="3"/>
    </row>
    <row r="5" spans="1:22" ht="13.5">
      <c r="A5" s="13"/>
      <c r="D5" s="3"/>
      <c r="I5" s="2"/>
      <c r="J5" s="7"/>
      <c r="S5" s="3"/>
      <c r="T5" s="3"/>
      <c r="U5" s="3"/>
      <c r="V5" s="3"/>
    </row>
    <row r="6" spans="1:22" ht="13.5">
      <c r="A6" s="13"/>
      <c r="D6" s="3"/>
      <c r="I6" s="2"/>
      <c r="J6" s="7"/>
      <c r="S6" s="3"/>
      <c r="T6" s="3"/>
      <c r="U6" s="3"/>
      <c r="V6" s="3"/>
    </row>
    <row r="7" spans="1:22" ht="13.5">
      <c r="A7" s="13"/>
      <c r="D7" s="3"/>
      <c r="I7" s="2"/>
      <c r="J7" s="7"/>
      <c r="S7" s="3"/>
      <c r="T7" s="3"/>
      <c r="U7" s="3"/>
      <c r="V7" s="3"/>
    </row>
    <row r="8" spans="1:22" ht="13.5">
      <c r="A8" s="13"/>
      <c r="D8" s="3"/>
      <c r="I8" s="2"/>
      <c r="J8" s="7"/>
      <c r="S8" s="3"/>
      <c r="T8" s="3"/>
      <c r="U8" s="3"/>
      <c r="V8" s="3"/>
    </row>
    <row r="9" spans="1:22" ht="13.5">
      <c r="A9" s="13"/>
      <c r="D9" s="3"/>
      <c r="I9" s="2"/>
      <c r="J9" s="7"/>
      <c r="S9" s="3"/>
      <c r="T9" s="3"/>
      <c r="U9" s="3"/>
      <c r="V9" s="3"/>
    </row>
    <row r="10" spans="1:22" ht="13.5">
      <c r="A10" s="13"/>
      <c r="D10" s="3"/>
      <c r="I10" s="2"/>
      <c r="J10" s="7"/>
      <c r="S10" s="3"/>
      <c r="T10" s="3"/>
      <c r="U10" s="3"/>
      <c r="V10" s="3"/>
    </row>
    <row r="11" spans="1:22" ht="13.5">
      <c r="A11" s="13"/>
      <c r="D11" s="3"/>
      <c r="I11" s="2"/>
      <c r="J11" s="7"/>
      <c r="S11" s="3"/>
      <c r="T11" s="3"/>
      <c r="U11" s="3"/>
      <c r="V11" s="3"/>
    </row>
    <row r="12" spans="1:22" ht="13.5">
      <c r="A12" s="13"/>
      <c r="D12" s="3"/>
      <c r="I12" s="2"/>
      <c r="J12" s="7"/>
      <c r="S12" s="3"/>
      <c r="T12" s="3"/>
      <c r="U12" s="3"/>
      <c r="V12" s="3"/>
    </row>
    <row r="13" spans="1:22" ht="13.5">
      <c r="A13" s="13"/>
      <c r="D13" s="3"/>
      <c r="I13" s="2"/>
      <c r="J13" s="7"/>
      <c r="S13" s="3"/>
      <c r="T13" s="3"/>
      <c r="U13" s="3"/>
      <c r="V13" s="3"/>
    </row>
    <row r="14" spans="1:22" ht="13.5">
      <c r="A14" s="13"/>
      <c r="D14" s="3"/>
      <c r="I14" s="2"/>
      <c r="J14" s="7"/>
      <c r="S14" s="3"/>
      <c r="T14" s="3"/>
      <c r="U14" s="3"/>
      <c r="V14" s="3"/>
    </row>
    <row r="15" spans="1:22" ht="13.5">
      <c r="A15" s="13"/>
      <c r="D15" s="3"/>
      <c r="I15" s="2"/>
      <c r="J15" s="7"/>
      <c r="S15" s="3"/>
      <c r="T15" s="3"/>
      <c r="U15" s="3"/>
      <c r="V15" s="3"/>
    </row>
    <row r="16" spans="1:22" ht="13.5">
      <c r="A16" s="13"/>
      <c r="D16" s="3"/>
      <c r="I16" s="2"/>
      <c r="J16" s="7"/>
      <c r="S16" s="3"/>
      <c r="T16" s="3"/>
      <c r="U16" s="3"/>
      <c r="V16" s="3"/>
    </row>
    <row r="17" spans="1:22" ht="13.5">
      <c r="A17" s="13"/>
      <c r="D17" s="3"/>
      <c r="I17" s="2"/>
      <c r="J17" s="7"/>
      <c r="S17" s="3"/>
      <c r="T17" s="3"/>
      <c r="U17" s="3"/>
      <c r="V17" s="3"/>
    </row>
    <row r="18" spans="1:22" ht="13.5">
      <c r="A18" s="13"/>
      <c r="D18" s="3"/>
      <c r="I18" s="2"/>
      <c r="J18" s="7"/>
      <c r="S18" s="3"/>
      <c r="T18" s="3"/>
      <c r="U18" s="3"/>
      <c r="V18" s="3"/>
    </row>
    <row r="19" spans="1:22" ht="13.5">
      <c r="A19" s="13"/>
      <c r="D19" s="3"/>
      <c r="I19" s="2"/>
      <c r="J19" s="7"/>
      <c r="S19" s="3"/>
      <c r="T19" s="3"/>
      <c r="U19" s="3"/>
      <c r="V19" s="3"/>
    </row>
    <row r="20" spans="1:22" ht="13.5">
      <c r="A20" s="13"/>
      <c r="D20" s="3"/>
      <c r="I20" s="2"/>
      <c r="J20" s="7"/>
      <c r="S20" s="3"/>
      <c r="T20" s="3"/>
      <c r="U20" s="3"/>
      <c r="V20" s="3"/>
    </row>
    <row r="21" spans="1:22" ht="13.5">
      <c r="A21" s="13"/>
      <c r="D21" s="3"/>
      <c r="I21" s="2"/>
      <c r="J21" s="7"/>
      <c r="S21" s="3"/>
      <c r="T21" s="3"/>
      <c r="U21" s="3"/>
      <c r="V21" s="3"/>
    </row>
    <row r="22" spans="1:22" ht="13.5">
      <c r="A22" s="13"/>
      <c r="D22" s="3"/>
      <c r="I22" s="2"/>
      <c r="J22" s="7"/>
      <c r="S22" s="3"/>
      <c r="T22" s="3"/>
      <c r="U22" s="3"/>
      <c r="V22" s="3"/>
    </row>
    <row r="23" spans="1:22" ht="13.5">
      <c r="A23" s="13"/>
      <c r="D23" s="3"/>
      <c r="I23" s="2"/>
      <c r="J23" s="7"/>
      <c r="S23" s="3"/>
      <c r="T23" s="3"/>
      <c r="U23" s="3"/>
      <c r="V23" s="3"/>
    </row>
    <row r="24" spans="1:22" ht="13.5">
      <c r="A24" s="13"/>
      <c r="D24" s="3"/>
      <c r="I24" s="2"/>
      <c r="J24" s="7"/>
      <c r="S24" s="3"/>
      <c r="T24" s="3"/>
      <c r="U24" s="3"/>
      <c r="V24" s="3"/>
    </row>
    <row r="25" spans="1:22" ht="13.5">
      <c r="A25" s="13"/>
      <c r="D25" s="3"/>
      <c r="I25" s="2"/>
      <c r="J25" s="7"/>
      <c r="S25" s="3"/>
      <c r="T25" s="3"/>
      <c r="U25" s="3"/>
      <c r="V25" s="3"/>
    </row>
    <row r="26" spans="1:22" ht="13.5">
      <c r="A26" s="13"/>
      <c r="D26" s="3"/>
      <c r="I26" s="2"/>
      <c r="J26" s="7"/>
      <c r="S26" s="3"/>
      <c r="T26" s="3"/>
      <c r="U26" s="3"/>
      <c r="V26" s="3"/>
    </row>
    <row r="27" spans="1:22" ht="13.5">
      <c r="A27" s="13"/>
      <c r="D27" s="3"/>
      <c r="I27" s="2"/>
      <c r="J27" s="7"/>
      <c r="S27" s="3"/>
      <c r="T27" s="3"/>
      <c r="U27" s="3"/>
      <c r="V27" s="3"/>
    </row>
    <row r="28" spans="1:22" ht="13.5">
      <c r="A28" s="13"/>
      <c r="D28" s="3"/>
      <c r="I28" s="2"/>
      <c r="J28" s="7"/>
      <c r="S28" s="3"/>
      <c r="T28" s="3"/>
      <c r="U28" s="3"/>
      <c r="V28" s="3"/>
    </row>
    <row r="29" spans="1:22" ht="13.5">
      <c r="A29" s="13"/>
      <c r="D29" s="3"/>
      <c r="I29" s="2"/>
      <c r="J29" s="7"/>
      <c r="S29" s="3"/>
      <c r="T29" s="3"/>
      <c r="U29" s="3"/>
      <c r="V29" s="3"/>
    </row>
    <row r="30" spans="1:22" ht="13.5">
      <c r="A30" s="13"/>
      <c r="D30" s="3"/>
      <c r="I30" s="2"/>
      <c r="J30" s="7"/>
      <c r="S30" s="3"/>
      <c r="T30" s="3"/>
      <c r="U30" s="3"/>
      <c r="V30" s="3"/>
    </row>
    <row r="31" spans="1:22" ht="13.5">
      <c r="A31" s="13"/>
      <c r="D31" s="3"/>
      <c r="I31" s="2"/>
      <c r="J31" s="7"/>
      <c r="S31" s="3"/>
      <c r="T31" s="3"/>
      <c r="U31" s="3"/>
      <c r="V31" s="3"/>
    </row>
    <row r="32" spans="1:22" ht="13.5">
      <c r="A32" s="13"/>
      <c r="D32" s="3"/>
      <c r="I32" s="2"/>
      <c r="J32" s="7"/>
      <c r="S32" s="3"/>
      <c r="T32" s="3"/>
      <c r="U32" s="3"/>
      <c r="V32" s="3"/>
    </row>
    <row r="33" spans="1:22" ht="13.5">
      <c r="A33" s="13"/>
      <c r="D33" s="3"/>
      <c r="I33" s="2"/>
      <c r="J33" s="7"/>
      <c r="S33" s="3"/>
      <c r="T33" s="3"/>
      <c r="U33" s="3"/>
      <c r="V33" s="3"/>
    </row>
    <row r="34" spans="1:22" ht="13.5">
      <c r="A34" s="13"/>
      <c r="D34" s="3"/>
      <c r="I34" s="2"/>
      <c r="J34" s="7"/>
      <c r="S34" s="3"/>
      <c r="T34" s="3"/>
      <c r="U34" s="3"/>
      <c r="V34" s="3"/>
    </row>
    <row r="35" spans="1:22" ht="13.5">
      <c r="A35" s="13"/>
      <c r="D35" s="3"/>
      <c r="I35" s="2"/>
      <c r="J35" s="7"/>
      <c r="S35" s="3"/>
      <c r="T35" s="3"/>
      <c r="U35" s="3"/>
      <c r="V35" s="3"/>
    </row>
    <row r="36" spans="1:22" ht="13.5">
      <c r="A36" s="13"/>
      <c r="D36" s="3"/>
      <c r="I36" s="2"/>
      <c r="J36" s="7"/>
      <c r="S36" s="3"/>
      <c r="T36" s="3"/>
      <c r="U36" s="3"/>
      <c r="V36" s="3"/>
    </row>
    <row r="37" spans="1:22" ht="13.5">
      <c r="A37" s="13"/>
      <c r="D37" s="3"/>
      <c r="I37" s="2"/>
      <c r="J37" s="7"/>
      <c r="S37" s="3"/>
      <c r="T37" s="3"/>
      <c r="U37" s="3"/>
      <c r="V37" s="3"/>
    </row>
    <row r="38" spans="1:22" ht="13.5">
      <c r="A38" s="13"/>
      <c r="D38" s="3"/>
      <c r="I38" s="2"/>
      <c r="J38" s="7"/>
      <c r="S38" s="3"/>
      <c r="T38" s="3"/>
      <c r="U38" s="3"/>
      <c r="V38" s="3"/>
    </row>
    <row r="39" spans="1:22" ht="13.5">
      <c r="A39" s="13"/>
      <c r="D39" s="3"/>
      <c r="I39" s="2"/>
      <c r="J39" s="7"/>
      <c r="S39" s="3"/>
      <c r="T39" s="3"/>
      <c r="U39" s="3"/>
      <c r="V39" s="3"/>
    </row>
    <row r="40" spans="1:22" ht="13.5">
      <c r="A40" s="13"/>
      <c r="D40" s="3"/>
      <c r="I40" s="2"/>
      <c r="J40" s="7"/>
      <c r="S40" s="3"/>
      <c r="T40" s="3"/>
      <c r="U40" s="3"/>
      <c r="V40" s="3"/>
    </row>
    <row r="41" spans="1:22" ht="13.5">
      <c r="A41" s="13"/>
      <c r="D41" s="3"/>
      <c r="I41" s="2"/>
      <c r="J41" s="7"/>
      <c r="S41" s="3"/>
      <c r="T41" s="3"/>
      <c r="U41" s="3"/>
      <c r="V41" s="3"/>
    </row>
    <row r="42" spans="1:22" ht="13.5">
      <c r="A42" s="13"/>
      <c r="D42" s="3"/>
      <c r="I42" s="2"/>
      <c r="J42" s="7"/>
      <c r="S42" s="3"/>
      <c r="T42" s="3"/>
      <c r="U42" s="3"/>
      <c r="V42" s="3"/>
    </row>
    <row r="43" spans="1:22" ht="13.5">
      <c r="A43" s="13"/>
      <c r="D43" s="3"/>
      <c r="I43" s="2"/>
      <c r="J43" s="7"/>
      <c r="S43" s="3"/>
      <c r="T43" s="3"/>
      <c r="U43" s="3"/>
      <c r="V43" s="3"/>
    </row>
    <row r="44" spans="1:22" ht="13.5">
      <c r="A44" s="13"/>
      <c r="D44" s="3"/>
      <c r="I44" s="2"/>
      <c r="J44" s="7"/>
      <c r="S44" s="3"/>
      <c r="T44" s="3"/>
      <c r="U44" s="3"/>
      <c r="V44" s="3"/>
    </row>
    <row r="45" spans="1:22" ht="13.5">
      <c r="A45" s="13"/>
      <c r="D45" s="3"/>
      <c r="I45" s="2"/>
      <c r="J45" s="7"/>
      <c r="S45" s="3"/>
      <c r="T45" s="3"/>
      <c r="U45" s="3"/>
      <c r="V45" s="3"/>
    </row>
    <row r="46" spans="1:22" ht="13.5">
      <c r="A46" s="13"/>
      <c r="D46" s="3"/>
      <c r="I46" s="2"/>
      <c r="J46" s="7"/>
      <c r="S46" s="3"/>
      <c r="T46" s="3"/>
      <c r="U46" s="3"/>
      <c r="V46" s="3"/>
    </row>
    <row r="47" spans="1:22" ht="13.5">
      <c r="A47" s="13"/>
      <c r="D47" s="3"/>
      <c r="I47" s="2"/>
      <c r="J47" s="7"/>
      <c r="S47" s="3"/>
      <c r="T47" s="3"/>
      <c r="U47" s="3"/>
      <c r="V47" s="3"/>
    </row>
    <row r="48" spans="1:22" ht="13.5">
      <c r="A48" s="13"/>
      <c r="D48" s="3"/>
      <c r="I48" s="2"/>
      <c r="J48" s="7"/>
      <c r="S48" s="3"/>
      <c r="T48" s="3"/>
      <c r="U48" s="3"/>
      <c r="V48" s="3"/>
    </row>
    <row r="49" spans="1:22" ht="13.5">
      <c r="A49" s="13"/>
      <c r="D49" s="3"/>
      <c r="I49" s="2"/>
      <c r="J49" s="7"/>
      <c r="S49" s="3"/>
      <c r="T49" s="3"/>
      <c r="U49" s="3"/>
      <c r="V49" s="3"/>
    </row>
    <row r="50" spans="1:22" ht="13.5">
      <c r="A50" s="13"/>
      <c r="D50" s="3"/>
      <c r="I50" s="2"/>
      <c r="J50" s="7"/>
      <c r="S50" s="3"/>
      <c r="T50" s="3"/>
      <c r="U50" s="3"/>
      <c r="V50" s="3"/>
    </row>
    <row r="51" spans="1:22" ht="13.5">
      <c r="A51" s="13"/>
      <c r="D51" s="3"/>
      <c r="I51" s="2"/>
      <c r="J51" s="7"/>
      <c r="S51" s="3"/>
      <c r="T51" s="3"/>
      <c r="U51" s="3"/>
      <c r="V51" s="3"/>
    </row>
    <row r="52" spans="1:22" ht="13.5">
      <c r="A52" s="13"/>
      <c r="D52" s="3"/>
      <c r="I52" s="2"/>
      <c r="J52" s="7"/>
      <c r="S52" s="3"/>
      <c r="T52" s="3"/>
      <c r="U52" s="3"/>
      <c r="V52" s="3"/>
    </row>
    <row r="53" spans="1:22" ht="13.5">
      <c r="A53" s="13"/>
      <c r="D53" s="3"/>
      <c r="I53" s="2"/>
      <c r="J53" s="7"/>
      <c r="S53" s="3"/>
      <c r="T53" s="3"/>
      <c r="U53" s="3"/>
      <c r="V53" s="3"/>
    </row>
    <row r="54" spans="1:22" ht="13.5">
      <c r="A54" s="13"/>
      <c r="D54" s="3"/>
      <c r="I54" s="2"/>
      <c r="J54" s="7"/>
      <c r="S54" s="3"/>
      <c r="T54" s="3"/>
      <c r="U54" s="3"/>
      <c r="V54" s="3"/>
    </row>
    <row r="55" spans="1:22" ht="13.5">
      <c r="A55" s="13"/>
      <c r="D55" s="3"/>
      <c r="I55" s="2"/>
      <c r="J55" s="7"/>
      <c r="S55" s="3"/>
      <c r="T55" s="3"/>
      <c r="U55" s="3"/>
      <c r="V55" s="3"/>
    </row>
    <row r="56" spans="1:22" ht="13.5">
      <c r="A56" s="13"/>
      <c r="D56" s="3"/>
      <c r="I56" s="2"/>
      <c r="J56" s="7"/>
      <c r="S56" s="3"/>
      <c r="T56" s="3"/>
      <c r="U56" s="3"/>
      <c r="V56" s="3"/>
    </row>
    <row r="57" spans="1:22" ht="13.5">
      <c r="A57" s="13"/>
      <c r="D57" s="3"/>
      <c r="I57" s="2"/>
      <c r="J57" s="7"/>
      <c r="S57" s="3"/>
      <c r="T57" s="3"/>
      <c r="U57" s="3"/>
      <c r="V57" s="3"/>
    </row>
    <row r="58" spans="1:22" ht="13.5">
      <c r="A58" s="13"/>
      <c r="D58" s="3"/>
      <c r="I58" s="2"/>
      <c r="J58" s="7"/>
      <c r="S58" s="3"/>
      <c r="T58" s="3"/>
      <c r="U58" s="3"/>
      <c r="V58" s="3"/>
    </row>
    <row r="59" spans="1:22" ht="13.5">
      <c r="A59" s="13"/>
      <c r="D59" s="3"/>
      <c r="I59" s="2"/>
      <c r="J59" s="7"/>
      <c r="S59" s="3"/>
      <c r="T59" s="3"/>
      <c r="U59" s="3"/>
      <c r="V59" s="3"/>
    </row>
    <row r="60" spans="1:22" ht="13.5">
      <c r="A60" s="13"/>
      <c r="D60" s="3"/>
      <c r="I60" s="2"/>
      <c r="J60" s="7"/>
      <c r="S60" s="3"/>
      <c r="T60" s="3"/>
      <c r="U60" s="3"/>
      <c r="V60" s="3"/>
    </row>
    <row r="61" spans="1:22" ht="13.5">
      <c r="A61" s="13"/>
      <c r="D61" s="3"/>
      <c r="I61" s="2"/>
      <c r="J61" s="7"/>
      <c r="S61" s="3"/>
      <c r="T61" s="3"/>
      <c r="U61" s="3"/>
      <c r="V61" s="3"/>
    </row>
    <row r="62" spans="1:22" ht="13.5">
      <c r="A62" s="13"/>
      <c r="D62" s="3"/>
      <c r="I62" s="2"/>
      <c r="J62" s="7"/>
      <c r="S62" s="3"/>
      <c r="T62" s="3"/>
      <c r="U62" s="3"/>
      <c r="V62" s="3"/>
    </row>
    <row r="63" spans="1:22" ht="13.5">
      <c r="A63" s="13"/>
      <c r="D63" s="3"/>
      <c r="I63" s="2"/>
      <c r="J63" s="7"/>
      <c r="S63" s="3"/>
      <c r="T63" s="3"/>
      <c r="U63" s="3"/>
      <c r="V63" s="3"/>
    </row>
    <row r="64" spans="1:22" ht="13.5">
      <c r="A64" s="13"/>
      <c r="D64" s="3"/>
      <c r="I64" s="2"/>
      <c r="J64" s="7"/>
      <c r="S64" s="3"/>
      <c r="T64" s="3"/>
      <c r="U64" s="3"/>
      <c r="V64" s="3"/>
    </row>
    <row r="65" spans="1:22" ht="13.5">
      <c r="A65" s="13"/>
      <c r="D65" s="3"/>
      <c r="I65" s="2"/>
      <c r="J65" s="7"/>
      <c r="S65" s="3"/>
      <c r="T65" s="3"/>
      <c r="U65" s="3"/>
      <c r="V65" s="3"/>
    </row>
    <row r="66" spans="1:22" ht="13.5">
      <c r="A66" s="13"/>
      <c r="D66" s="3"/>
      <c r="I66" s="2"/>
      <c r="J66" s="7"/>
      <c r="S66" s="3"/>
      <c r="T66" s="3"/>
      <c r="U66" s="3"/>
      <c r="V66" s="3"/>
    </row>
    <row r="67" spans="1:22" ht="13.5">
      <c r="A67" s="13"/>
      <c r="D67" s="3"/>
      <c r="I67" s="2"/>
      <c r="J67" s="7"/>
      <c r="S67" s="3"/>
      <c r="T67" s="3"/>
      <c r="U67" s="3"/>
      <c r="V67" s="3"/>
    </row>
    <row r="68" spans="1:22" ht="13.5">
      <c r="A68" s="13"/>
      <c r="D68" s="3"/>
      <c r="I68" s="2"/>
      <c r="J68" s="7"/>
      <c r="S68" s="3"/>
      <c r="T68" s="3"/>
      <c r="U68" s="3"/>
      <c r="V68" s="3"/>
    </row>
    <row r="69" spans="1:22" ht="13.5">
      <c r="A69" s="13"/>
      <c r="D69" s="3"/>
      <c r="I69" s="2"/>
      <c r="J69" s="7"/>
      <c r="S69" s="3"/>
      <c r="T69" s="3"/>
      <c r="U69" s="3"/>
      <c r="V69" s="3"/>
    </row>
    <row r="70" spans="1:22" ht="13.5">
      <c r="A70" s="13"/>
      <c r="D70" s="3"/>
      <c r="I70" s="2"/>
      <c r="J70" s="7"/>
      <c r="S70" s="3"/>
      <c r="T70" s="3"/>
      <c r="U70" s="3"/>
      <c r="V70" s="3"/>
    </row>
    <row r="71" spans="1:22" ht="13.5">
      <c r="A71" s="13"/>
      <c r="D71" s="3"/>
      <c r="I71" s="2"/>
      <c r="J71" s="7"/>
      <c r="S71" s="3"/>
      <c r="T71" s="3"/>
      <c r="U71" s="3"/>
      <c r="V71" s="3"/>
    </row>
    <row r="72" spans="1:22" ht="13.5">
      <c r="A72" s="13"/>
      <c r="D72" s="3"/>
      <c r="I72" s="2"/>
      <c r="J72" s="7"/>
      <c r="S72" s="3"/>
      <c r="T72" s="3"/>
      <c r="U72" s="3"/>
      <c r="V72" s="3"/>
    </row>
    <row r="73" spans="1:22" ht="13.5">
      <c r="A73" s="13"/>
      <c r="D73" s="3"/>
      <c r="I73" s="2"/>
      <c r="J73" s="7"/>
      <c r="S73" s="3"/>
      <c r="T73" s="3"/>
      <c r="U73" s="3"/>
      <c r="V73" s="3"/>
    </row>
    <row r="74" spans="1:22" ht="13.5">
      <c r="A74" s="13"/>
      <c r="D74" s="3"/>
      <c r="I74" s="2"/>
      <c r="J74" s="7"/>
      <c r="S74" s="3"/>
      <c r="T74" s="3"/>
      <c r="U74" s="3"/>
      <c r="V74" s="3"/>
    </row>
    <row r="75" spans="1:22" ht="13.5">
      <c r="A75" s="13"/>
      <c r="D75" s="3"/>
      <c r="I75" s="2"/>
      <c r="J75" s="7"/>
      <c r="S75" s="3"/>
      <c r="T75" s="3"/>
      <c r="U75" s="3"/>
      <c r="V75" s="3"/>
    </row>
    <row r="76" spans="1:22" ht="13.5">
      <c r="A76" s="13"/>
      <c r="D76" s="3"/>
      <c r="I76" s="2"/>
      <c r="J76" s="7"/>
      <c r="S76" s="3"/>
      <c r="T76" s="3"/>
      <c r="U76" s="3"/>
      <c r="V76" s="3"/>
    </row>
    <row r="77" spans="1:22" ht="13.5">
      <c r="A77" s="13"/>
      <c r="D77" s="3"/>
      <c r="I77" s="2"/>
      <c r="J77" s="7"/>
      <c r="S77" s="3"/>
      <c r="T77" s="3"/>
      <c r="U77" s="3"/>
      <c r="V77" s="3"/>
    </row>
    <row r="78" spans="1:22" ht="13.5">
      <c r="A78" s="13"/>
      <c r="D78" s="3"/>
      <c r="I78" s="2"/>
      <c r="J78" s="7"/>
      <c r="S78" s="3"/>
      <c r="T78" s="3"/>
      <c r="U78" s="3"/>
      <c r="V78" s="3"/>
    </row>
    <row r="79" spans="1:22" ht="13.5">
      <c r="A79" s="13"/>
      <c r="D79" s="3"/>
      <c r="I79" s="2"/>
      <c r="J79" s="7"/>
      <c r="S79" s="3"/>
      <c r="T79" s="3"/>
      <c r="U79" s="3"/>
      <c r="V79" s="3"/>
    </row>
    <row r="80" spans="1:22" ht="13.5">
      <c r="A80" s="13"/>
      <c r="D80" s="3"/>
      <c r="I80" s="2"/>
      <c r="J80" s="7"/>
      <c r="S80" s="3"/>
      <c r="T80" s="3"/>
      <c r="U80" s="3"/>
      <c r="V80" s="3"/>
    </row>
    <row r="81" spans="1:22" ht="13.5">
      <c r="A81" s="13"/>
      <c r="D81" s="3"/>
      <c r="I81" s="2"/>
      <c r="J81" s="7"/>
      <c r="S81" s="3"/>
      <c r="T81" s="3"/>
      <c r="U81" s="3"/>
      <c r="V81" s="3"/>
    </row>
    <row r="82" spans="1:22" ht="13.5">
      <c r="A82" s="13"/>
      <c r="D82" s="3"/>
      <c r="I82" s="2"/>
      <c r="J82" s="7"/>
      <c r="S82" s="3"/>
      <c r="T82" s="3"/>
      <c r="U82" s="3"/>
      <c r="V82" s="3"/>
    </row>
    <row r="83" spans="1:22" ht="13.5">
      <c r="A83" s="13"/>
      <c r="D83" s="3"/>
      <c r="I83" s="2"/>
      <c r="J83" s="7"/>
      <c r="S83" s="3"/>
      <c r="T83" s="3"/>
      <c r="U83" s="3"/>
      <c r="V83" s="3"/>
    </row>
    <row r="84" spans="1:22" ht="13.5">
      <c r="A84" s="13"/>
      <c r="D84" s="3"/>
      <c r="I84" s="2"/>
      <c r="J84" s="7"/>
      <c r="S84" s="3"/>
      <c r="T84" s="3"/>
      <c r="U84" s="3"/>
      <c r="V84" s="3"/>
    </row>
    <row r="85" spans="1:22" ht="13.5">
      <c r="A85" s="13"/>
      <c r="D85" s="3"/>
      <c r="I85" s="2"/>
      <c r="J85" s="7"/>
      <c r="S85" s="3"/>
      <c r="T85" s="3"/>
      <c r="U85" s="3"/>
      <c r="V85" s="3"/>
    </row>
    <row r="86" spans="1:22" ht="13.5">
      <c r="A86" s="13"/>
      <c r="D86" s="2"/>
      <c r="I86" s="2"/>
      <c r="J86" s="12"/>
      <c r="Q86" s="2"/>
      <c r="R86" s="2"/>
      <c r="S86" s="2"/>
      <c r="T86" s="2"/>
      <c r="U86" s="3"/>
      <c r="V86" s="3"/>
    </row>
    <row r="87" spans="1:22" ht="13.5">
      <c r="A87" s="13"/>
      <c r="D87" s="2"/>
      <c r="I87" s="2"/>
      <c r="J87" s="12"/>
      <c r="Q87" s="2"/>
      <c r="R87" s="2"/>
      <c r="S87" s="2"/>
      <c r="T87" s="2"/>
      <c r="U87" s="3"/>
      <c r="V87" s="3"/>
    </row>
    <row r="88" spans="1:22" ht="13.5">
      <c r="A88" s="13"/>
      <c r="D88" s="2"/>
      <c r="I88" s="2"/>
      <c r="J88" s="12"/>
      <c r="Q88" s="2"/>
      <c r="R88" s="2"/>
      <c r="S88" s="2"/>
      <c r="T88" s="2"/>
      <c r="U88" s="3"/>
      <c r="V88" s="3"/>
    </row>
    <row r="89" spans="1:20" ht="13.5">
      <c r="A89" s="13"/>
      <c r="D89" s="2"/>
      <c r="I89" s="2"/>
      <c r="J89" s="12"/>
      <c r="Q89" s="2"/>
      <c r="R89" s="2"/>
      <c r="S89" s="2"/>
      <c r="T89" s="2"/>
    </row>
    <row r="90" spans="1:20" ht="13.5">
      <c r="A90" s="13"/>
      <c r="D90" s="2"/>
      <c r="I90" s="2"/>
      <c r="J90" s="12"/>
      <c r="Q90" s="2"/>
      <c r="R90" s="2"/>
      <c r="S90" s="2"/>
      <c r="T90" s="2"/>
    </row>
    <row r="91" spans="1:20" ht="13.5">
      <c r="A91" s="13"/>
      <c r="D91" s="2"/>
      <c r="I91" s="2"/>
      <c r="J91" s="12"/>
      <c r="Q91" s="2"/>
      <c r="R91" s="2"/>
      <c r="S91" s="2"/>
      <c r="T91" s="2"/>
    </row>
    <row r="92" spans="1:20" ht="13.5">
      <c r="A92" s="13"/>
      <c r="D92" s="2"/>
      <c r="I92" s="2"/>
      <c r="J92" s="12"/>
      <c r="Q92" s="2"/>
      <c r="R92" s="2"/>
      <c r="S92" s="2"/>
      <c r="T92" s="2"/>
    </row>
    <row r="93" spans="1:20" ht="13.5">
      <c r="A93" s="13"/>
      <c r="D93" s="2"/>
      <c r="I93" s="2"/>
      <c r="J93" s="12"/>
      <c r="Q93" s="2"/>
      <c r="R93" s="2"/>
      <c r="S93" s="2"/>
      <c r="T93" s="2"/>
    </row>
    <row r="94" spans="1:20" ht="13.5">
      <c r="A94" s="13"/>
      <c r="D94" s="2"/>
      <c r="I94" s="2"/>
      <c r="J94" s="12"/>
      <c r="Q94" s="2"/>
      <c r="R94" s="2"/>
      <c r="S94" s="2"/>
      <c r="T94" s="2"/>
    </row>
    <row r="95" spans="1:20" ht="13.5">
      <c r="A95" s="13"/>
      <c r="D95" s="2"/>
      <c r="I95" s="2"/>
      <c r="J95" s="12"/>
      <c r="Q95" s="2"/>
      <c r="R95" s="2"/>
      <c r="S95" s="2"/>
      <c r="T95" s="2"/>
    </row>
    <row r="96" spans="1:20" ht="13.5">
      <c r="A96" s="13"/>
      <c r="D96" s="2"/>
      <c r="I96" s="2"/>
      <c r="J96" s="12"/>
      <c r="Q96" s="2"/>
      <c r="R96" s="2"/>
      <c r="S96" s="2"/>
      <c r="T96" s="2"/>
    </row>
    <row r="97" spans="1:20" ht="13.5">
      <c r="A97" s="13"/>
      <c r="D97" s="2"/>
      <c r="I97" s="2"/>
      <c r="J97" s="12"/>
      <c r="Q97" s="2"/>
      <c r="R97" s="2"/>
      <c r="S97" s="2"/>
      <c r="T97" s="2"/>
    </row>
    <row r="98" spans="1:20" ht="13.5">
      <c r="A98" s="13"/>
      <c r="D98" s="2"/>
      <c r="I98" s="2"/>
      <c r="J98" s="12"/>
      <c r="Q98" s="2"/>
      <c r="R98" s="2"/>
      <c r="S98" s="2"/>
      <c r="T98" s="2"/>
    </row>
    <row r="99" spans="1:20" ht="13.5">
      <c r="A99" s="13"/>
      <c r="D99" s="2"/>
      <c r="I99" s="2"/>
      <c r="J99" s="12"/>
      <c r="Q99" s="2"/>
      <c r="R99" s="2"/>
      <c r="S99" s="2"/>
      <c r="T99" s="2"/>
    </row>
    <row r="100" spans="1:20" ht="13.5">
      <c r="A100" s="13"/>
      <c r="D100" s="2"/>
      <c r="I100" s="2"/>
      <c r="J100" s="12"/>
      <c r="Q100" s="2"/>
      <c r="R100" s="2"/>
      <c r="S100" s="2"/>
      <c r="T100" s="2"/>
    </row>
    <row r="101" spans="1:20" ht="13.5">
      <c r="A101" s="13"/>
      <c r="D101" s="2"/>
      <c r="I101" s="2"/>
      <c r="J101" s="12"/>
      <c r="Q101" s="2"/>
      <c r="R101" s="2"/>
      <c r="S101" s="2"/>
      <c r="T101" s="2"/>
    </row>
    <row r="102" spans="1:20" ht="13.5">
      <c r="A102" s="13"/>
      <c r="D102" s="2"/>
      <c r="I102" s="2"/>
      <c r="J102" s="12"/>
      <c r="Q102" s="2"/>
      <c r="R102" s="2"/>
      <c r="S102" s="2"/>
      <c r="T102" s="2"/>
    </row>
    <row r="103" spans="1:20" ht="13.5">
      <c r="A103" s="13"/>
      <c r="D103" s="2"/>
      <c r="I103" s="2"/>
      <c r="J103" s="12"/>
      <c r="Q103" s="2"/>
      <c r="R103" s="2"/>
      <c r="S103" s="2"/>
      <c r="T103" s="2"/>
    </row>
    <row r="104" spans="1:20" ht="13.5">
      <c r="A104" s="13"/>
      <c r="D104" s="2"/>
      <c r="I104" s="2"/>
      <c r="J104" s="12"/>
      <c r="Q104" s="2"/>
      <c r="R104" s="2"/>
      <c r="S104" s="2"/>
      <c r="T104" s="2"/>
    </row>
    <row r="105" spans="1:20" ht="13.5">
      <c r="A105" s="13"/>
      <c r="D105" s="2"/>
      <c r="I105" s="2"/>
      <c r="J105" s="12"/>
      <c r="Q105" s="2"/>
      <c r="R105" s="2"/>
      <c r="S105" s="2"/>
      <c r="T105" s="2"/>
    </row>
    <row r="106" spans="1:20" ht="13.5">
      <c r="A106" s="13"/>
      <c r="D106" s="2"/>
      <c r="I106" s="2"/>
      <c r="J106" s="12"/>
      <c r="Q106" s="2"/>
      <c r="R106" s="2"/>
      <c r="S106" s="2"/>
      <c r="T106" s="2"/>
    </row>
    <row r="107" spans="1:20" ht="13.5">
      <c r="A107" s="13"/>
      <c r="D107" s="2"/>
      <c r="I107" s="2"/>
      <c r="J107" s="12"/>
      <c r="Q107" s="2"/>
      <c r="R107" s="2"/>
      <c r="S107" s="2"/>
      <c r="T107" s="2"/>
    </row>
    <row r="108" spans="1:20" ht="13.5">
      <c r="A108" s="13"/>
      <c r="D108" s="2"/>
      <c r="I108" s="2"/>
      <c r="J108" s="12"/>
      <c r="Q108" s="2"/>
      <c r="R108" s="2"/>
      <c r="S108" s="2"/>
      <c r="T108" s="2"/>
    </row>
    <row r="109" spans="1:20" ht="13.5">
      <c r="A109" s="13"/>
      <c r="D109" s="2"/>
      <c r="I109" s="2"/>
      <c r="J109" s="12"/>
      <c r="Q109" s="2"/>
      <c r="R109" s="2"/>
      <c r="S109" s="2"/>
      <c r="T109" s="2"/>
    </row>
    <row r="110" spans="1:20" ht="13.5">
      <c r="A110" s="13"/>
      <c r="D110" s="2"/>
      <c r="I110" s="2"/>
      <c r="J110" s="12"/>
      <c r="Q110" s="2"/>
      <c r="R110" s="2"/>
      <c r="S110" s="2"/>
      <c r="T110" s="2"/>
    </row>
    <row r="111" spans="1:20" ht="13.5">
      <c r="A111" s="13"/>
      <c r="D111" s="2"/>
      <c r="I111" s="2"/>
      <c r="J111" s="12"/>
      <c r="Q111" s="2"/>
      <c r="R111" s="2"/>
      <c r="S111" s="2"/>
      <c r="T111" s="2"/>
    </row>
    <row r="112" spans="1:20" ht="13.5">
      <c r="A112" s="13"/>
      <c r="D112" s="2"/>
      <c r="I112" s="2"/>
      <c r="J112" s="12"/>
      <c r="Q112" s="2"/>
      <c r="R112" s="2"/>
      <c r="S112" s="2"/>
      <c r="T112" s="2"/>
    </row>
    <row r="113" spans="1:20" ht="13.5">
      <c r="A113" s="13"/>
      <c r="D113" s="2"/>
      <c r="I113" s="2"/>
      <c r="J113" s="12"/>
      <c r="Q113" s="2"/>
      <c r="R113" s="2"/>
      <c r="S113" s="2"/>
      <c r="T113" s="2"/>
    </row>
    <row r="114" spans="1:20" ht="13.5">
      <c r="A114" s="13"/>
      <c r="D114" s="2"/>
      <c r="I114" s="2"/>
      <c r="J114" s="12"/>
      <c r="Q114" s="2"/>
      <c r="R114" s="2"/>
      <c r="S114" s="2"/>
      <c r="T114" s="2"/>
    </row>
    <row r="115" spans="1:20" ht="13.5">
      <c r="A115" s="13"/>
      <c r="D115" s="2"/>
      <c r="I115" s="2"/>
      <c r="J115" s="12"/>
      <c r="Q115" s="2"/>
      <c r="R115" s="2"/>
      <c r="S115" s="2"/>
      <c r="T115" s="2"/>
    </row>
    <row r="116" spans="1:20" ht="13.5">
      <c r="A116" s="13"/>
      <c r="D116" s="2"/>
      <c r="I116" s="2"/>
      <c r="J116" s="12"/>
      <c r="Q116" s="2"/>
      <c r="R116" s="2"/>
      <c r="S116" s="2"/>
      <c r="T116" s="2"/>
    </row>
    <row r="117" spans="1:20" ht="13.5">
      <c r="A117" s="13"/>
      <c r="D117" s="2"/>
      <c r="I117" s="2"/>
      <c r="J117" s="12"/>
      <c r="Q117" s="2"/>
      <c r="R117" s="2"/>
      <c r="S117" s="2"/>
      <c r="T117" s="2"/>
    </row>
    <row r="118" spans="1:20" ht="13.5">
      <c r="A118" s="13"/>
      <c r="D118" s="2"/>
      <c r="I118" s="2"/>
      <c r="J118" s="12"/>
      <c r="Q118" s="2"/>
      <c r="R118" s="2"/>
      <c r="S118" s="2"/>
      <c r="T118" s="2"/>
    </row>
    <row r="119" spans="1:20" ht="13.5">
      <c r="A119" s="13"/>
      <c r="D119" s="2"/>
      <c r="I119" s="2"/>
      <c r="J119" s="12"/>
      <c r="Q119" s="2"/>
      <c r="R119" s="2"/>
      <c r="S119" s="2"/>
      <c r="T119" s="2"/>
    </row>
    <row r="120" spans="1:20" ht="13.5">
      <c r="A120" s="13"/>
      <c r="D120" s="2"/>
      <c r="I120" s="2"/>
      <c r="J120" s="12"/>
      <c r="Q120" s="2"/>
      <c r="R120" s="2"/>
      <c r="S120" s="2"/>
      <c r="T120" s="2"/>
    </row>
    <row r="121" spans="1:20" ht="13.5">
      <c r="A121" s="13"/>
      <c r="D121" s="2"/>
      <c r="I121" s="2"/>
      <c r="J121" s="12"/>
      <c r="Q121" s="2"/>
      <c r="R121" s="2"/>
      <c r="S121" s="2"/>
      <c r="T121" s="2"/>
    </row>
    <row r="122" spans="1:20" ht="13.5">
      <c r="A122" s="13"/>
      <c r="D122" s="2"/>
      <c r="I122" s="2"/>
      <c r="J122" s="12"/>
      <c r="Q122" s="2"/>
      <c r="R122" s="2"/>
      <c r="S122" s="2"/>
      <c r="T122" s="2"/>
    </row>
    <row r="123" spans="1:20" ht="13.5">
      <c r="A123" s="13"/>
      <c r="D123" s="2"/>
      <c r="I123" s="2"/>
      <c r="J123" s="12"/>
      <c r="Q123" s="2"/>
      <c r="R123" s="2"/>
      <c r="S123" s="2"/>
      <c r="T123" s="2"/>
    </row>
    <row r="124" spans="1:20" ht="13.5">
      <c r="A124" s="13"/>
      <c r="D124" s="2"/>
      <c r="I124" s="2"/>
      <c r="J124" s="12"/>
      <c r="Q124" s="2"/>
      <c r="R124" s="2"/>
      <c r="S124" s="2"/>
      <c r="T124" s="2"/>
    </row>
    <row r="125" spans="1:20" ht="13.5">
      <c r="A125" s="13"/>
      <c r="D125" s="2"/>
      <c r="I125" s="2"/>
      <c r="J125" s="12"/>
      <c r="Q125" s="2"/>
      <c r="R125" s="2"/>
      <c r="S125" s="2"/>
      <c r="T125" s="2"/>
    </row>
    <row r="126" spans="1:20" ht="13.5">
      <c r="A126" s="13"/>
      <c r="D126" s="2"/>
      <c r="I126" s="2"/>
      <c r="J126" s="12"/>
      <c r="Q126" s="2"/>
      <c r="R126" s="2"/>
      <c r="S126" s="2"/>
      <c r="T126" s="2"/>
    </row>
    <row r="127" spans="1:20" ht="13.5">
      <c r="A127" s="13"/>
      <c r="D127" s="2"/>
      <c r="I127" s="2"/>
      <c r="J127" s="12"/>
      <c r="Q127" s="2"/>
      <c r="R127" s="2"/>
      <c r="S127" s="2"/>
      <c r="T127" s="2"/>
    </row>
    <row r="128" spans="1:20" ht="13.5">
      <c r="A128" s="13"/>
      <c r="D128" s="2"/>
      <c r="I128" s="2"/>
      <c r="J128" s="12"/>
      <c r="Q128" s="2"/>
      <c r="R128" s="2"/>
      <c r="S128" s="2"/>
      <c r="T128" s="2"/>
    </row>
    <row r="129" spans="1:20" ht="13.5">
      <c r="A129" s="13"/>
      <c r="D129" s="2"/>
      <c r="I129" s="2"/>
      <c r="J129" s="12"/>
      <c r="Q129" s="2"/>
      <c r="R129" s="2"/>
      <c r="S129" s="2"/>
      <c r="T129" s="2"/>
    </row>
    <row r="130" spans="1:20" ht="13.5">
      <c r="A130" s="13"/>
      <c r="D130" s="2"/>
      <c r="I130" s="2"/>
      <c r="J130" s="12"/>
      <c r="Q130" s="2"/>
      <c r="R130" s="2"/>
      <c r="S130" s="2"/>
      <c r="T130" s="2"/>
    </row>
    <row r="131" spans="1:20" ht="13.5">
      <c r="A131" s="13"/>
      <c r="D131" s="2"/>
      <c r="I131" s="2"/>
      <c r="J131" s="12"/>
      <c r="Q131" s="2"/>
      <c r="R131" s="2"/>
      <c r="S131" s="2"/>
      <c r="T131" s="2"/>
    </row>
    <row r="132" spans="1:20" ht="13.5">
      <c r="A132" s="13"/>
      <c r="D132" s="2"/>
      <c r="I132" s="2"/>
      <c r="J132" s="12"/>
      <c r="Q132" s="2"/>
      <c r="R132" s="2"/>
      <c r="S132" s="2"/>
      <c r="T132" s="2"/>
    </row>
    <row r="133" spans="1:20" ht="13.5">
      <c r="A133" s="13"/>
      <c r="D133" s="2"/>
      <c r="I133" s="2"/>
      <c r="J133" s="12"/>
      <c r="Q133" s="2"/>
      <c r="R133" s="2"/>
      <c r="S133" s="2"/>
      <c r="T133" s="2"/>
    </row>
    <row r="134" spans="1:20" ht="13.5">
      <c r="A134" s="13"/>
      <c r="D134" s="2"/>
      <c r="I134" s="2"/>
      <c r="J134" s="12"/>
      <c r="Q134" s="2"/>
      <c r="R134" s="2"/>
      <c r="S134" s="2"/>
      <c r="T134" s="2"/>
    </row>
    <row r="135" spans="1:20" ht="13.5">
      <c r="A135" s="13"/>
      <c r="D135" s="2"/>
      <c r="I135" s="2"/>
      <c r="J135" s="12"/>
      <c r="Q135" s="2"/>
      <c r="R135" s="2"/>
      <c r="S135" s="2"/>
      <c r="T135" s="2"/>
    </row>
    <row r="136" spans="1:20" ht="13.5">
      <c r="A136" s="13"/>
      <c r="D136" s="2"/>
      <c r="I136" s="2"/>
      <c r="J136" s="12"/>
      <c r="Q136" s="2"/>
      <c r="R136" s="2"/>
      <c r="S136" s="2"/>
      <c r="T136" s="2"/>
    </row>
    <row r="137" spans="1:20" ht="13.5">
      <c r="A137" s="13"/>
      <c r="D137" s="2"/>
      <c r="I137" s="2"/>
      <c r="J137" s="12"/>
      <c r="Q137" s="2"/>
      <c r="R137" s="2"/>
      <c r="S137" s="2"/>
      <c r="T137" s="2"/>
    </row>
    <row r="138" spans="1:20" ht="13.5">
      <c r="A138" s="13"/>
      <c r="D138" s="2"/>
      <c r="I138" s="2"/>
      <c r="J138" s="12"/>
      <c r="Q138" s="2"/>
      <c r="R138" s="2"/>
      <c r="S138" s="2"/>
      <c r="T138" s="2"/>
    </row>
    <row r="139" spans="1:20" ht="13.5">
      <c r="A139" s="13"/>
      <c r="D139" s="2"/>
      <c r="I139" s="2"/>
      <c r="J139" s="12"/>
      <c r="Q139" s="2"/>
      <c r="R139" s="2"/>
      <c r="S139" s="2"/>
      <c r="T139" s="2"/>
    </row>
    <row r="140" spans="1:20" ht="13.5">
      <c r="A140" s="13"/>
      <c r="D140" s="2"/>
      <c r="I140" s="2"/>
      <c r="J140" s="12"/>
      <c r="Q140" s="2"/>
      <c r="R140" s="2"/>
      <c r="S140" s="2"/>
      <c r="T140" s="2"/>
    </row>
    <row r="141" spans="1:20" ht="13.5">
      <c r="A141" s="13"/>
      <c r="D141" s="2"/>
      <c r="I141" s="2"/>
      <c r="J141" s="12"/>
      <c r="Q141" s="2"/>
      <c r="R141" s="2"/>
      <c r="S141" s="2"/>
      <c r="T141" s="2"/>
    </row>
    <row r="142" spans="1:20" ht="13.5">
      <c r="A142" s="13"/>
      <c r="D142" s="2"/>
      <c r="I142" s="2"/>
      <c r="J142" s="12"/>
      <c r="Q142" s="2"/>
      <c r="R142" s="2"/>
      <c r="S142" s="2"/>
      <c r="T142" s="2"/>
    </row>
    <row r="143" spans="1:20" ht="13.5">
      <c r="A143" s="13"/>
      <c r="D143" s="2"/>
      <c r="I143" s="2"/>
      <c r="J143" s="12"/>
      <c r="Q143" s="2"/>
      <c r="R143" s="2"/>
      <c r="S143" s="2"/>
      <c r="T143" s="2"/>
    </row>
    <row r="144" spans="1:20" ht="13.5">
      <c r="A144" s="13"/>
      <c r="D144" s="2"/>
      <c r="I144" s="2"/>
      <c r="J144" s="12"/>
      <c r="Q144" s="2"/>
      <c r="R144" s="2"/>
      <c r="S144" s="2"/>
      <c r="T144" s="2"/>
    </row>
    <row r="145" spans="1:20" ht="13.5">
      <c r="A145" s="13"/>
      <c r="D145" s="2"/>
      <c r="I145" s="2"/>
      <c r="J145" s="12"/>
      <c r="Q145" s="2"/>
      <c r="R145" s="2"/>
      <c r="S145" s="2"/>
      <c r="T145" s="2"/>
    </row>
    <row r="146" spans="1:20" ht="13.5">
      <c r="A146" s="13"/>
      <c r="D146" s="2"/>
      <c r="I146" s="2"/>
      <c r="J146" s="12"/>
      <c r="Q146" s="2"/>
      <c r="R146" s="2"/>
      <c r="S146" s="2"/>
      <c r="T146" s="2"/>
    </row>
    <row r="147" spans="1:20" ht="13.5">
      <c r="A147" s="13"/>
      <c r="D147" s="2"/>
      <c r="I147" s="2"/>
      <c r="J147" s="12"/>
      <c r="Q147" s="2"/>
      <c r="R147" s="2"/>
      <c r="S147" s="2"/>
      <c r="T147" s="2"/>
    </row>
    <row r="148" spans="1:20" ht="13.5">
      <c r="A148" s="13"/>
      <c r="D148" s="2"/>
      <c r="I148" s="2"/>
      <c r="J148" s="12"/>
      <c r="Q148" s="2"/>
      <c r="R148" s="2"/>
      <c r="S148" s="2"/>
      <c r="T148" s="2"/>
    </row>
    <row r="149" spans="1:20" ht="13.5">
      <c r="A149" s="13"/>
      <c r="D149" s="2"/>
      <c r="I149" s="2"/>
      <c r="J149" s="12"/>
      <c r="Q149" s="2"/>
      <c r="R149" s="2"/>
      <c r="S149" s="2"/>
      <c r="T149" s="2"/>
    </row>
    <row r="150" spans="1:20" ht="13.5">
      <c r="A150" s="13"/>
      <c r="D150" s="2"/>
      <c r="I150" s="2"/>
      <c r="J150" s="12"/>
      <c r="Q150" s="2"/>
      <c r="R150" s="2"/>
      <c r="S150" s="2"/>
      <c r="T150" s="2"/>
    </row>
    <row r="151" spans="1:20" ht="13.5">
      <c r="A151" s="13"/>
      <c r="D151" s="2"/>
      <c r="I151" s="2"/>
      <c r="J151" s="12"/>
      <c r="Q151" s="2"/>
      <c r="R151" s="2"/>
      <c r="S151" s="2"/>
      <c r="T151" s="2"/>
    </row>
    <row r="152" spans="1:20" ht="13.5">
      <c r="A152" s="13"/>
      <c r="D152" s="2"/>
      <c r="I152" s="2"/>
      <c r="J152" s="12"/>
      <c r="Q152" s="2"/>
      <c r="R152" s="2"/>
      <c r="S152" s="2"/>
      <c r="T152" s="2"/>
    </row>
    <row r="153" spans="1:20" ht="13.5">
      <c r="A153" s="13"/>
      <c r="D153" s="2"/>
      <c r="I153" s="2"/>
      <c r="J153" s="12"/>
      <c r="Q153" s="2"/>
      <c r="R153" s="2"/>
      <c r="S153" s="2"/>
      <c r="T153" s="2"/>
    </row>
    <row r="154" spans="1:20" ht="13.5">
      <c r="A154" s="13"/>
      <c r="D154" s="2"/>
      <c r="I154" s="2"/>
      <c r="J154" s="12"/>
      <c r="Q154" s="2"/>
      <c r="R154" s="2"/>
      <c r="S154" s="2"/>
      <c r="T154" s="2"/>
    </row>
    <row r="155" spans="1:20" ht="13.5">
      <c r="A155" s="13"/>
      <c r="D155" s="2"/>
      <c r="I155" s="2"/>
      <c r="J155" s="12"/>
      <c r="Q155" s="2"/>
      <c r="R155" s="2"/>
      <c r="S155" s="2"/>
      <c r="T155" s="2"/>
    </row>
    <row r="156" spans="1:20" ht="13.5">
      <c r="A156" s="13"/>
      <c r="D156" s="2"/>
      <c r="I156" s="2"/>
      <c r="J156" s="12"/>
      <c r="Q156" s="2"/>
      <c r="R156" s="2"/>
      <c r="S156" s="2"/>
      <c r="T156" s="2"/>
    </row>
    <row r="157" spans="1:20" ht="13.5">
      <c r="A157" s="13"/>
      <c r="D157" s="2"/>
      <c r="I157" s="2"/>
      <c r="J157" s="12"/>
      <c r="Q157" s="2"/>
      <c r="R157" s="2"/>
      <c r="S157" s="2"/>
      <c r="T157" s="2"/>
    </row>
    <row r="158" spans="1:20" ht="13.5">
      <c r="A158" s="13"/>
      <c r="D158" s="2"/>
      <c r="I158" s="2"/>
      <c r="J158" s="12"/>
      <c r="Q158" s="2"/>
      <c r="R158" s="2"/>
      <c r="S158" s="2"/>
      <c r="T158" s="2"/>
    </row>
    <row r="159" spans="1:20" ht="13.5">
      <c r="A159" s="13"/>
      <c r="D159" s="2"/>
      <c r="I159" s="2"/>
      <c r="J159" s="12"/>
      <c r="Q159" s="2"/>
      <c r="R159" s="2"/>
      <c r="S159" s="2"/>
      <c r="T159" s="2"/>
    </row>
    <row r="160" spans="1:20" ht="13.5">
      <c r="A160" s="13"/>
      <c r="D160" s="2"/>
      <c r="I160" s="2"/>
      <c r="J160" s="12"/>
      <c r="Q160" s="2"/>
      <c r="R160" s="2"/>
      <c r="S160" s="2"/>
      <c r="T160" s="2"/>
    </row>
    <row r="161" spans="1:20" ht="13.5">
      <c r="A161" s="13"/>
      <c r="D161" s="2"/>
      <c r="I161" s="2"/>
      <c r="J161" s="12"/>
      <c r="Q161" s="2"/>
      <c r="R161" s="2"/>
      <c r="S161" s="2"/>
      <c r="T161" s="2"/>
    </row>
    <row r="162" spans="1:20" ht="13.5">
      <c r="A162" s="13"/>
      <c r="D162" s="2"/>
      <c r="I162" s="2"/>
      <c r="J162" s="12"/>
      <c r="Q162" s="2"/>
      <c r="R162" s="2"/>
      <c r="S162" s="2"/>
      <c r="T162" s="2"/>
    </row>
    <row r="163" spans="1:20" ht="13.5">
      <c r="A163" s="13"/>
      <c r="D163" s="2"/>
      <c r="I163" s="2"/>
      <c r="J163" s="12"/>
      <c r="Q163" s="2"/>
      <c r="R163" s="2"/>
      <c r="S163" s="2"/>
      <c r="T163" s="2"/>
    </row>
    <row r="164" spans="1:20" ht="13.5">
      <c r="A164" s="13"/>
      <c r="D164" s="2"/>
      <c r="I164" s="2"/>
      <c r="J164" s="12"/>
      <c r="Q164" s="2"/>
      <c r="R164" s="2"/>
      <c r="S164" s="2"/>
      <c r="T164" s="2"/>
    </row>
    <row r="165" spans="1:20" ht="13.5">
      <c r="A165" s="13"/>
      <c r="D165" s="2"/>
      <c r="I165" s="2"/>
      <c r="J165" s="12"/>
      <c r="Q165" s="2"/>
      <c r="R165" s="2"/>
      <c r="S165" s="2"/>
      <c r="T165" s="2"/>
    </row>
    <row r="166" spans="1:20" ht="13.5">
      <c r="A166" s="13"/>
      <c r="D166" s="2"/>
      <c r="I166" s="2"/>
      <c r="J166" s="12"/>
      <c r="Q166" s="2"/>
      <c r="R166" s="2"/>
      <c r="S166" s="2"/>
      <c r="T166" s="2"/>
    </row>
    <row r="167" spans="1:20" ht="13.5">
      <c r="A167" s="13"/>
      <c r="D167" s="2"/>
      <c r="I167" s="2"/>
      <c r="J167" s="12"/>
      <c r="Q167" s="2"/>
      <c r="R167" s="2"/>
      <c r="S167" s="2"/>
      <c r="T167" s="2"/>
    </row>
    <row r="168" spans="1:20" ht="13.5">
      <c r="A168" s="13"/>
      <c r="D168" s="2"/>
      <c r="I168" s="2"/>
      <c r="J168" s="12"/>
      <c r="Q168" s="2"/>
      <c r="R168" s="2"/>
      <c r="S168" s="2"/>
      <c r="T168" s="2"/>
    </row>
    <row r="169" spans="1:20" ht="13.5">
      <c r="A169" s="13"/>
      <c r="D169" s="2"/>
      <c r="I169" s="2"/>
      <c r="J169" s="12"/>
      <c r="Q169" s="2"/>
      <c r="R169" s="2"/>
      <c r="S169" s="2"/>
      <c r="T169" s="2"/>
    </row>
    <row r="170" spans="1:20" ht="13.5">
      <c r="A170" s="13"/>
      <c r="D170" s="2"/>
      <c r="I170" s="2"/>
      <c r="J170" s="12"/>
      <c r="Q170" s="2"/>
      <c r="R170" s="2"/>
      <c r="S170" s="2"/>
      <c r="T170" s="2"/>
    </row>
    <row r="171" spans="1:20" ht="13.5">
      <c r="A171" s="13"/>
      <c r="D171" s="2"/>
      <c r="I171" s="2"/>
      <c r="J171" s="12"/>
      <c r="Q171" s="2"/>
      <c r="R171" s="2"/>
      <c r="S171" s="2"/>
      <c r="T171" s="2"/>
    </row>
    <row r="172" spans="1:20" ht="13.5">
      <c r="A172" s="13"/>
      <c r="D172" s="2"/>
      <c r="I172" s="2"/>
      <c r="J172" s="12"/>
      <c r="Q172" s="2"/>
      <c r="R172" s="2"/>
      <c r="S172" s="2"/>
      <c r="T172" s="2"/>
    </row>
    <row r="173" spans="1:20" ht="13.5">
      <c r="A173" s="13"/>
      <c r="D173" s="2"/>
      <c r="I173" s="2"/>
      <c r="J173" s="12"/>
      <c r="Q173" s="2"/>
      <c r="R173" s="2"/>
      <c r="S173" s="2"/>
      <c r="T173" s="2"/>
    </row>
    <row r="174" spans="1:20" ht="13.5">
      <c r="A174" s="13"/>
      <c r="D174" s="2"/>
      <c r="I174" s="2"/>
      <c r="J174" s="12"/>
      <c r="Q174" s="2"/>
      <c r="R174" s="2"/>
      <c r="S174" s="2"/>
      <c r="T174" s="2"/>
    </row>
    <row r="175" spans="1:20" ht="13.5">
      <c r="A175" s="13"/>
      <c r="D175" s="2"/>
      <c r="I175" s="2"/>
      <c r="J175" s="12"/>
      <c r="Q175" s="2"/>
      <c r="R175" s="2"/>
      <c r="S175" s="2"/>
      <c r="T175" s="2"/>
    </row>
    <row r="176" spans="1:20" ht="13.5">
      <c r="A176" s="13"/>
      <c r="D176" s="2"/>
      <c r="I176" s="2"/>
      <c r="J176" s="12"/>
      <c r="Q176" s="2"/>
      <c r="R176" s="2"/>
      <c r="S176" s="2"/>
      <c r="T176" s="2"/>
    </row>
    <row r="177" spans="1:20" ht="13.5">
      <c r="A177" s="13"/>
      <c r="D177" s="2"/>
      <c r="I177" s="2"/>
      <c r="J177" s="12"/>
      <c r="Q177" s="2"/>
      <c r="R177" s="2"/>
      <c r="S177" s="2"/>
      <c r="T177" s="2"/>
    </row>
    <row r="178" spans="1:20" ht="13.5">
      <c r="A178" s="13"/>
      <c r="D178" s="2"/>
      <c r="I178" s="2"/>
      <c r="J178" s="12"/>
      <c r="Q178" s="2"/>
      <c r="R178" s="2"/>
      <c r="S178" s="2"/>
      <c r="T178" s="2"/>
    </row>
    <row r="179" spans="1:20" ht="13.5">
      <c r="A179" s="13"/>
      <c r="D179" s="2"/>
      <c r="I179" s="2"/>
      <c r="J179" s="12"/>
      <c r="Q179" s="2"/>
      <c r="R179" s="2"/>
      <c r="S179" s="2"/>
      <c r="T179" s="2"/>
    </row>
    <row r="180" spans="1:20" ht="13.5">
      <c r="A180" s="13"/>
      <c r="D180" s="2"/>
      <c r="I180" s="2"/>
      <c r="J180" s="12"/>
      <c r="Q180" s="2"/>
      <c r="R180" s="2"/>
      <c r="S180" s="2"/>
      <c r="T180" s="2"/>
    </row>
    <row r="181" spans="1:20" ht="13.5">
      <c r="A181" s="13"/>
      <c r="D181" s="2"/>
      <c r="I181" s="2"/>
      <c r="J181" s="12"/>
      <c r="Q181" s="2"/>
      <c r="R181" s="2"/>
      <c r="S181" s="2"/>
      <c r="T181" s="2"/>
    </row>
    <row r="182" spans="1:20" ht="13.5">
      <c r="A182" s="13"/>
      <c r="D182" s="2"/>
      <c r="I182" s="2"/>
      <c r="J182" s="12"/>
      <c r="Q182" s="2"/>
      <c r="R182" s="2"/>
      <c r="S182" s="2"/>
      <c r="T182" s="2"/>
    </row>
    <row r="183" spans="1:20" ht="13.5">
      <c r="A183" s="13"/>
      <c r="D183" s="2"/>
      <c r="I183" s="2"/>
      <c r="J183" s="12"/>
      <c r="Q183" s="2"/>
      <c r="R183" s="2"/>
      <c r="S183" s="2"/>
      <c r="T183" s="2"/>
    </row>
    <row r="184" spans="1:20" ht="13.5">
      <c r="A184" s="13"/>
      <c r="D184" s="2"/>
      <c r="I184" s="2"/>
      <c r="J184" s="12"/>
      <c r="Q184" s="2"/>
      <c r="R184" s="2"/>
      <c r="S184" s="2"/>
      <c r="T184" s="2"/>
    </row>
    <row r="185" spans="1:20" ht="13.5">
      <c r="A185" s="13"/>
      <c r="D185" s="2"/>
      <c r="I185" s="2"/>
      <c r="J185" s="12"/>
      <c r="Q185" s="2"/>
      <c r="R185" s="2"/>
      <c r="S185" s="2"/>
      <c r="T185" s="2"/>
    </row>
    <row r="186" spans="1:20" ht="13.5">
      <c r="A186" s="13"/>
      <c r="D186" s="2"/>
      <c r="I186" s="2"/>
      <c r="J186" s="12"/>
      <c r="Q186" s="2"/>
      <c r="R186" s="2"/>
      <c r="S186" s="2"/>
      <c r="T186" s="2"/>
    </row>
    <row r="187" spans="1:20" ht="13.5">
      <c r="A187" s="13"/>
      <c r="D187" s="2"/>
      <c r="I187" s="2"/>
      <c r="J187" s="12"/>
      <c r="Q187" s="2"/>
      <c r="R187" s="2"/>
      <c r="S187" s="2"/>
      <c r="T187" s="2"/>
    </row>
    <row r="188" spans="1:20" ht="13.5">
      <c r="A188" s="13"/>
      <c r="D188" s="2"/>
      <c r="I188" s="2"/>
      <c r="J188" s="12"/>
      <c r="Q188" s="2"/>
      <c r="R188" s="2"/>
      <c r="S188" s="2"/>
      <c r="T188" s="2"/>
    </row>
    <row r="189" spans="1:20" ht="13.5">
      <c r="A189" s="13"/>
      <c r="D189" s="2"/>
      <c r="I189" s="2"/>
      <c r="J189" s="12"/>
      <c r="Q189" s="2"/>
      <c r="R189" s="2"/>
      <c r="S189" s="2"/>
      <c r="T189" s="2"/>
    </row>
    <row r="190" spans="1:20" ht="13.5">
      <c r="A190" s="13"/>
      <c r="D190" s="2"/>
      <c r="I190" s="2"/>
      <c r="J190" s="12"/>
      <c r="Q190" s="2"/>
      <c r="R190" s="2"/>
      <c r="S190" s="2"/>
      <c r="T190" s="2"/>
    </row>
    <row r="191" spans="1:20" ht="13.5">
      <c r="A191" s="13"/>
      <c r="D191" s="2"/>
      <c r="I191" s="2"/>
      <c r="J191" s="12"/>
      <c r="Q191" s="2"/>
      <c r="R191" s="2"/>
      <c r="S191" s="2"/>
      <c r="T191" s="2"/>
    </row>
    <row r="192" spans="1:20" ht="13.5">
      <c r="A192" s="13"/>
      <c r="D192" s="2"/>
      <c r="I192" s="2"/>
      <c r="J192" s="12"/>
      <c r="Q192" s="2"/>
      <c r="R192" s="2"/>
      <c r="S192" s="2"/>
      <c r="T192" s="2"/>
    </row>
    <row r="193" spans="1:20" ht="13.5">
      <c r="A193" s="13"/>
      <c r="D193" s="2"/>
      <c r="I193" s="2"/>
      <c r="J193" s="12"/>
      <c r="Q193" s="2"/>
      <c r="R193" s="2"/>
      <c r="S193" s="2"/>
      <c r="T193" s="2"/>
    </row>
    <row r="194" spans="1:20" ht="13.5">
      <c r="A194" s="13"/>
      <c r="D194" s="2"/>
      <c r="I194" s="2"/>
      <c r="J194" s="12"/>
      <c r="Q194" s="2"/>
      <c r="R194" s="2"/>
      <c r="S194" s="2"/>
      <c r="T194" s="2"/>
    </row>
    <row r="195" spans="1:20" ht="13.5">
      <c r="A195" s="13"/>
      <c r="D195" s="2"/>
      <c r="I195" s="2"/>
      <c r="J195" s="12"/>
      <c r="Q195" s="2"/>
      <c r="R195" s="2"/>
      <c r="S195" s="2"/>
      <c r="T195" s="2"/>
    </row>
    <row r="196" spans="1:20" ht="13.5">
      <c r="A196" s="13"/>
      <c r="D196" s="2"/>
      <c r="I196" s="2"/>
      <c r="J196" s="12"/>
      <c r="Q196" s="2"/>
      <c r="R196" s="2"/>
      <c r="S196" s="2"/>
      <c r="T196" s="2"/>
    </row>
    <row r="197" spans="1:20" ht="13.5">
      <c r="A197" s="13"/>
      <c r="D197" s="2"/>
      <c r="I197" s="2"/>
      <c r="J197" s="12"/>
      <c r="Q197" s="2"/>
      <c r="R197" s="2"/>
      <c r="S197" s="2"/>
      <c r="T197" s="2"/>
    </row>
    <row r="198" spans="1:20" ht="13.5">
      <c r="A198" s="13"/>
      <c r="D198" s="2"/>
      <c r="I198" s="2"/>
      <c r="J198" s="12"/>
      <c r="Q198" s="2"/>
      <c r="R198" s="2"/>
      <c r="S198" s="2"/>
      <c r="T198" s="2"/>
    </row>
    <row r="199" spans="1:20" ht="13.5">
      <c r="A199" s="13"/>
      <c r="D199" s="2"/>
      <c r="I199" s="2"/>
      <c r="J199" s="12"/>
      <c r="Q199" s="2"/>
      <c r="R199" s="2"/>
      <c r="S199" s="2"/>
      <c r="T199" s="2"/>
    </row>
    <row r="200" spans="1:20" ht="13.5">
      <c r="A200" s="13"/>
      <c r="D200" s="2"/>
      <c r="I200" s="2"/>
      <c r="J200" s="12"/>
      <c r="Q200" s="2"/>
      <c r="R200" s="2"/>
      <c r="S200" s="2"/>
      <c r="T200" s="2"/>
    </row>
    <row r="201" spans="1:20" ht="13.5">
      <c r="A201" s="13"/>
      <c r="D201" s="2"/>
      <c r="I201" s="2"/>
      <c r="J201" s="12"/>
      <c r="Q201" s="2"/>
      <c r="R201" s="2"/>
      <c r="S201" s="2"/>
      <c r="T201" s="2"/>
    </row>
    <row r="202" spans="1:20" ht="13.5">
      <c r="A202" s="13"/>
      <c r="D202" s="2"/>
      <c r="I202" s="2"/>
      <c r="J202" s="12"/>
      <c r="Q202" s="2"/>
      <c r="R202" s="2"/>
      <c r="S202" s="2"/>
      <c r="T202" s="2"/>
    </row>
    <row r="203" spans="1:20" ht="13.5">
      <c r="A203" s="13"/>
      <c r="D203" s="2"/>
      <c r="I203" s="2"/>
      <c r="J203" s="12"/>
      <c r="Q203" s="2"/>
      <c r="R203" s="2"/>
      <c r="S203" s="2"/>
      <c r="T203" s="2"/>
    </row>
    <row r="204" spans="1:20" ht="13.5">
      <c r="A204" s="13"/>
      <c r="D204" s="2"/>
      <c r="I204" s="2"/>
      <c r="J204" s="12"/>
      <c r="Q204" s="2"/>
      <c r="R204" s="2"/>
      <c r="S204" s="2"/>
      <c r="T204" s="2"/>
    </row>
    <row r="205" spans="1:20" ht="13.5">
      <c r="A205" s="11"/>
      <c r="D205" s="2"/>
      <c r="I205" s="2"/>
      <c r="J205" s="2"/>
      <c r="K205" s="12"/>
      <c r="R205" s="2"/>
      <c r="S205" s="2"/>
      <c r="T205" s="2"/>
    </row>
    <row r="206" spans="1:20" ht="13.5">
      <c r="A206" s="11"/>
      <c r="D206" s="2"/>
      <c r="I206" s="2"/>
      <c r="J206" s="2"/>
      <c r="K206" s="12"/>
      <c r="R206" s="2"/>
      <c r="S206" s="2"/>
      <c r="T206" s="2"/>
    </row>
    <row r="207" spans="1:20" ht="13.5">
      <c r="A207" s="11"/>
      <c r="D207" s="2"/>
      <c r="I207" s="2"/>
      <c r="J207" s="2"/>
      <c r="K207" s="12"/>
      <c r="R207" s="2"/>
      <c r="S207" s="2"/>
      <c r="T207" s="2"/>
    </row>
    <row r="208" spans="1:20" ht="13.5">
      <c r="A208" s="11"/>
      <c r="D208" s="2"/>
      <c r="I208" s="2"/>
      <c r="J208" s="2"/>
      <c r="K208" s="12"/>
      <c r="R208" s="2"/>
      <c r="S208" s="2"/>
      <c r="T208" s="2"/>
    </row>
    <row r="209" spans="1:20" ht="13.5">
      <c r="A209" s="11"/>
      <c r="D209" s="2"/>
      <c r="I209" s="2"/>
      <c r="J209" s="2"/>
      <c r="K209" s="12"/>
      <c r="R209" s="2"/>
      <c r="S209" s="2"/>
      <c r="T209" s="2"/>
    </row>
    <row r="210" spans="1:20" ht="13.5">
      <c r="A210" s="11"/>
      <c r="D210" s="2"/>
      <c r="I210" s="2"/>
      <c r="J210" s="2"/>
      <c r="K210" s="12"/>
      <c r="R210" s="2"/>
      <c r="S210" s="2"/>
      <c r="T210" s="2"/>
    </row>
    <row r="211" spans="1:20" ht="13.5">
      <c r="A211" s="11"/>
      <c r="D211" s="2"/>
      <c r="I211" s="2"/>
      <c r="J211" s="2"/>
      <c r="K211" s="12"/>
      <c r="R211" s="2"/>
      <c r="S211" s="2"/>
      <c r="T211" s="2"/>
    </row>
    <row r="212" spans="1:20" ht="13.5">
      <c r="A212" s="10"/>
      <c r="D212" s="2"/>
      <c r="I212" s="2"/>
      <c r="J212" s="2"/>
      <c r="K212" s="2"/>
      <c r="R212" s="2"/>
      <c r="S212" s="2"/>
      <c r="T212" s="2"/>
    </row>
    <row r="213" spans="4:20" ht="13.5">
      <c r="D213" s="2"/>
      <c r="I213" s="2"/>
      <c r="J213" s="2"/>
      <c r="K213" s="2"/>
      <c r="R213" s="2"/>
      <c r="S213" s="2"/>
      <c r="T213" s="2"/>
    </row>
    <row r="214" spans="4:20" ht="13.5">
      <c r="D214" s="2"/>
      <c r="I214" s="2"/>
      <c r="J214" s="2"/>
      <c r="K214" s="2"/>
      <c r="R214" s="2"/>
      <c r="S214" s="2"/>
      <c r="T214" s="2"/>
    </row>
    <row r="215" spans="4:20" ht="13.5">
      <c r="D215" s="2"/>
      <c r="I215" s="2"/>
      <c r="J215" s="2"/>
      <c r="K215" s="2"/>
      <c r="R215" s="2"/>
      <c r="S215" s="2"/>
      <c r="T215" s="2"/>
    </row>
    <row r="216" spans="4:20" ht="13.5">
      <c r="D216" s="2"/>
      <c r="I216" s="2"/>
      <c r="J216" s="2"/>
      <c r="K216" s="2"/>
      <c r="R216" s="2"/>
      <c r="S216" s="2"/>
      <c r="T216" s="2"/>
    </row>
    <row r="217" spans="4:20" ht="13.5">
      <c r="D217" s="2"/>
      <c r="I217" s="2"/>
      <c r="J217" s="2"/>
      <c r="K217" s="2"/>
      <c r="R217" s="2"/>
      <c r="S217" s="2"/>
      <c r="T217" s="2"/>
    </row>
    <row r="218" spans="3:20" ht="13.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3:20" ht="13.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3:20" ht="13.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3:20" ht="13.5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4:20" ht="13.5">
      <c r="D222" s="2"/>
      <c r="I222" s="2"/>
      <c r="J222" s="2"/>
      <c r="K222" s="2"/>
      <c r="R222" s="2"/>
      <c r="S222" s="2"/>
      <c r="T222" s="2"/>
    </row>
    <row r="223" spans="4:20" ht="13.5">
      <c r="D223" s="2"/>
      <c r="I223" s="2"/>
      <c r="J223" s="2"/>
      <c r="K223" s="2"/>
      <c r="R223" s="2"/>
      <c r="S223" s="2"/>
      <c r="T223" s="2"/>
    </row>
    <row r="224" spans="4:20" ht="13.5">
      <c r="D224" s="2"/>
      <c r="I224" s="2"/>
      <c r="J224" s="2"/>
      <c r="K224" s="2"/>
      <c r="R224" s="2"/>
      <c r="S224" s="2"/>
      <c r="T224" s="2"/>
    </row>
    <row r="225" spans="4:20" ht="13.5">
      <c r="D225" s="2"/>
      <c r="I225" s="2"/>
      <c r="J225" s="2"/>
      <c r="K225" s="2"/>
      <c r="R225" s="2"/>
      <c r="S225" s="2"/>
      <c r="T225" s="2"/>
    </row>
    <row r="226" spans="4:20" ht="13.5">
      <c r="D226" s="2"/>
      <c r="I226" s="2"/>
      <c r="J226" s="2"/>
      <c r="K226" s="2"/>
      <c r="R226" s="2"/>
      <c r="S226" s="2"/>
      <c r="T226" s="2"/>
    </row>
    <row r="227" spans="4:20" ht="13.5">
      <c r="D227" s="2"/>
      <c r="I227" s="2"/>
      <c r="J227" s="2"/>
      <c r="K227" s="2"/>
      <c r="R227" s="2"/>
      <c r="S227" s="2"/>
      <c r="T227" s="2"/>
    </row>
    <row r="228" spans="4:20" ht="13.5">
      <c r="D228" s="2"/>
      <c r="I228" s="2"/>
      <c r="J228" s="2"/>
      <c r="K228" s="2"/>
      <c r="R228" s="2"/>
      <c r="S228" s="2"/>
      <c r="T228" s="2"/>
    </row>
    <row r="229" spans="4:20" ht="13.5">
      <c r="D229" s="2"/>
      <c r="I229" s="2"/>
      <c r="J229" s="2"/>
      <c r="K229" s="2"/>
      <c r="R229" s="2"/>
      <c r="S229" s="2"/>
      <c r="T229" s="2"/>
    </row>
    <row r="230" spans="4:20" ht="13.5">
      <c r="D230" s="2"/>
      <c r="I230" s="2"/>
      <c r="J230" s="2"/>
      <c r="K230" s="2"/>
      <c r="R230" s="2"/>
      <c r="S230" s="2"/>
      <c r="T230" s="2"/>
    </row>
    <row r="231" spans="4:20" ht="13.5">
      <c r="D231" s="2"/>
      <c r="I231" s="2"/>
      <c r="J231" s="2"/>
      <c r="K231" s="2"/>
      <c r="R231" s="2"/>
      <c r="S231" s="2"/>
      <c r="T231" s="2"/>
    </row>
    <row r="232" spans="4:20" ht="13.5">
      <c r="D232" s="2"/>
      <c r="I232" s="2"/>
      <c r="J232" s="2"/>
      <c r="K232" s="2"/>
      <c r="R232" s="2"/>
      <c r="S232" s="2"/>
      <c r="T232" s="2"/>
    </row>
    <row r="233" spans="4:20" ht="13.5">
      <c r="D233" s="2"/>
      <c r="I233" s="2"/>
      <c r="J233" s="2"/>
      <c r="K233" s="2"/>
      <c r="R233" s="2"/>
      <c r="S233" s="2"/>
      <c r="T233" s="2"/>
    </row>
    <row r="234" spans="4:20" ht="13.5">
      <c r="D234" s="2"/>
      <c r="I234" s="2"/>
      <c r="J234" s="2"/>
      <c r="K234" s="2"/>
      <c r="R234" s="2"/>
      <c r="S234" s="2"/>
      <c r="T234" s="2"/>
    </row>
    <row r="235" spans="4:20" ht="13.5">
      <c r="D235" s="2"/>
      <c r="I235" s="2"/>
      <c r="J235" s="2"/>
      <c r="K235" s="2"/>
      <c r="R235" s="2"/>
      <c r="S235" s="2"/>
      <c r="T235" s="2"/>
    </row>
    <row r="236" spans="4:20" ht="13.5">
      <c r="D236" s="2"/>
      <c r="I236" s="2"/>
      <c r="J236" s="2"/>
      <c r="K236" s="2"/>
      <c r="R236" s="2"/>
      <c r="S236" s="2"/>
      <c r="T236" s="2"/>
    </row>
    <row r="237" spans="4:20" ht="13.5">
      <c r="D237" s="2"/>
      <c r="I237" s="2"/>
      <c r="J237" s="2"/>
      <c r="K237" s="2"/>
      <c r="R237" s="2"/>
      <c r="S237" s="2"/>
      <c r="T237" s="2"/>
    </row>
    <row r="238" spans="3:20" ht="13.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3:20" ht="13.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4:20" ht="13.5">
      <c r="D240" s="2"/>
      <c r="I240" s="2"/>
      <c r="J240" s="2"/>
      <c r="K240" s="2"/>
      <c r="R240" s="2"/>
      <c r="S240" s="2"/>
      <c r="T240" s="2"/>
    </row>
    <row r="241" spans="3:20" ht="13.5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</sheetData>
  <sheetProtection/>
  <mergeCells count="7">
    <mergeCell ref="C218:T218"/>
    <mergeCell ref="C219:T219"/>
    <mergeCell ref="C241:T241"/>
    <mergeCell ref="C220:T220"/>
    <mergeCell ref="C221:T221"/>
    <mergeCell ref="C238:T238"/>
    <mergeCell ref="C239:T23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38" sqref="C38:U38"/>
    </sheetView>
  </sheetViews>
  <sheetFormatPr defaultColWidth="9.00390625" defaultRowHeight="13.5"/>
  <cols>
    <col min="1" max="1" width="4.625" style="0" customWidth="1"/>
    <col min="2" max="2" width="22.50390625" style="0" bestFit="1" customWidth="1"/>
    <col min="3" max="3" width="5.25390625" style="0" bestFit="1" customWidth="1"/>
    <col min="4" max="4" width="5.50390625" style="0" bestFit="1" customWidth="1"/>
    <col min="5" max="8" width="5.25390625" style="0" bestFit="1" customWidth="1"/>
    <col min="9" max="9" width="5.375" style="0" customWidth="1"/>
    <col min="10" max="10" width="8.125" style="0" bestFit="1" customWidth="1"/>
    <col min="11" max="11" width="5.25390625" style="0" bestFit="1" customWidth="1"/>
    <col min="12" max="12" width="5.25390625" style="0" customWidth="1"/>
    <col min="13" max="16" width="5.25390625" style="0" bestFit="1" customWidth="1"/>
    <col min="17" max="17" width="5.875" style="0" bestFit="1" customWidth="1"/>
    <col min="18" max="18" width="5.25390625" style="0" customWidth="1"/>
    <col min="19" max="19" width="5.50390625" style="0" customWidth="1"/>
    <col min="20" max="20" width="5.875" style="0" customWidth="1"/>
    <col min="21" max="21" width="7.1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77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119</v>
      </c>
      <c r="C2">
        <v>142</v>
      </c>
      <c r="D2" s="2">
        <f>F2/E2</f>
        <v>0.26997840172786175</v>
      </c>
      <c r="E2">
        <v>463</v>
      </c>
      <c r="F2">
        <v>125</v>
      </c>
      <c r="G2">
        <v>4</v>
      </c>
      <c r="H2">
        <v>23</v>
      </c>
      <c r="I2" s="2">
        <f>(F2+K2)/(E2+K2+N2)</f>
        <v>0.3306930693069307</v>
      </c>
      <c r="J2">
        <v>173</v>
      </c>
      <c r="K2">
        <v>42</v>
      </c>
      <c r="L2">
        <v>43</v>
      </c>
      <c r="M2">
        <v>4</v>
      </c>
      <c r="N2">
        <v>0</v>
      </c>
      <c r="O2">
        <v>16</v>
      </c>
      <c r="P2" s="14">
        <v>5</v>
      </c>
      <c r="Q2" s="2">
        <v>0.281</v>
      </c>
      <c r="R2" s="2">
        <f>J2/E2</f>
        <v>0.37365010799136067</v>
      </c>
      <c r="S2" s="2">
        <f>I2+R2</f>
        <v>0.7043431772982913</v>
      </c>
    </row>
    <row r="3" spans="1:19" ht="13.5">
      <c r="A3">
        <v>2</v>
      </c>
      <c r="B3" t="s">
        <v>120</v>
      </c>
      <c r="C3">
        <v>144</v>
      </c>
      <c r="D3" s="2">
        <f aca="true" t="shared" si="0" ref="D3:D21">F3/E3</f>
        <v>0.28762541806020064</v>
      </c>
      <c r="E3">
        <v>598</v>
      </c>
      <c r="F3">
        <v>172</v>
      </c>
      <c r="G3">
        <v>33</v>
      </c>
      <c r="H3">
        <v>103</v>
      </c>
      <c r="I3" s="2">
        <f aca="true" t="shared" si="1" ref="I3:I21">(F3+K3)/(E3+K3+N3)</f>
        <v>0.345565749235474</v>
      </c>
      <c r="J3">
        <v>337</v>
      </c>
      <c r="K3">
        <v>54</v>
      </c>
      <c r="L3">
        <v>62</v>
      </c>
      <c r="M3">
        <v>0</v>
      </c>
      <c r="N3">
        <v>2</v>
      </c>
      <c r="O3">
        <v>1</v>
      </c>
      <c r="P3" s="14">
        <v>3</v>
      </c>
      <c r="Q3" s="2">
        <v>0.327</v>
      </c>
      <c r="R3" s="2">
        <f aca="true" t="shared" si="2" ref="R3:R21">J3/E3</f>
        <v>0.5635451505016722</v>
      </c>
      <c r="S3" s="2">
        <f aca="true" t="shared" si="3" ref="S3:S21">I3+R3</f>
        <v>0.9091108997371462</v>
      </c>
    </row>
    <row r="4" spans="1:19" ht="13.5">
      <c r="A4">
        <v>3</v>
      </c>
      <c r="B4" t="s">
        <v>121</v>
      </c>
      <c r="C4">
        <v>141</v>
      </c>
      <c r="D4" s="2">
        <f t="shared" si="0"/>
        <v>0.2989010989010989</v>
      </c>
      <c r="E4">
        <v>455</v>
      </c>
      <c r="F4">
        <v>136</v>
      </c>
      <c r="G4">
        <v>2</v>
      </c>
      <c r="H4">
        <v>48</v>
      </c>
      <c r="I4" s="2">
        <f t="shared" si="1"/>
        <v>0.33541666666666664</v>
      </c>
      <c r="J4">
        <v>189</v>
      </c>
      <c r="K4">
        <v>25</v>
      </c>
      <c r="L4">
        <v>29</v>
      </c>
      <c r="M4">
        <v>0</v>
      </c>
      <c r="N4">
        <v>0</v>
      </c>
      <c r="O4">
        <v>7</v>
      </c>
      <c r="P4" s="14">
        <v>2</v>
      </c>
      <c r="Q4" s="2">
        <v>0.343</v>
      </c>
      <c r="R4" s="2">
        <f t="shared" si="2"/>
        <v>0.4153846153846154</v>
      </c>
      <c r="S4" s="2">
        <f t="shared" si="3"/>
        <v>0.750801282051282</v>
      </c>
    </row>
    <row r="5" spans="1:19" ht="13.5">
      <c r="A5">
        <v>4</v>
      </c>
      <c r="B5" t="s">
        <v>122</v>
      </c>
      <c r="C5">
        <v>143</v>
      </c>
      <c r="D5" s="2">
        <f t="shared" si="0"/>
        <v>0.27879799666110183</v>
      </c>
      <c r="E5">
        <v>599</v>
      </c>
      <c r="F5">
        <v>167</v>
      </c>
      <c r="G5">
        <v>63</v>
      </c>
      <c r="H5">
        <v>157</v>
      </c>
      <c r="I5" s="2">
        <f t="shared" si="1"/>
        <v>0.29821717990275526</v>
      </c>
      <c r="J5">
        <v>390</v>
      </c>
      <c r="K5">
        <v>17</v>
      </c>
      <c r="L5">
        <v>60</v>
      </c>
      <c r="M5">
        <v>0</v>
      </c>
      <c r="N5">
        <v>1</v>
      </c>
      <c r="O5">
        <v>7</v>
      </c>
      <c r="P5" s="14">
        <v>17</v>
      </c>
      <c r="Q5" s="2">
        <v>0.287</v>
      </c>
      <c r="R5" s="2">
        <f t="shared" si="2"/>
        <v>0.6510851419031719</v>
      </c>
      <c r="S5" s="2">
        <f t="shared" si="3"/>
        <v>0.9493023218059271</v>
      </c>
    </row>
    <row r="6" spans="1:19" ht="13.5">
      <c r="A6">
        <v>5</v>
      </c>
      <c r="B6" t="s">
        <v>123</v>
      </c>
      <c r="C6">
        <v>144</v>
      </c>
      <c r="D6" s="2">
        <f t="shared" si="0"/>
        <v>0.2644444444444444</v>
      </c>
      <c r="E6">
        <v>450</v>
      </c>
      <c r="F6">
        <v>119</v>
      </c>
      <c r="G6">
        <v>1</v>
      </c>
      <c r="H6">
        <v>44</v>
      </c>
      <c r="I6" s="2">
        <f t="shared" si="1"/>
        <v>0.3265720081135903</v>
      </c>
      <c r="J6">
        <v>182</v>
      </c>
      <c r="K6">
        <v>42</v>
      </c>
      <c r="L6">
        <v>47</v>
      </c>
      <c r="M6">
        <v>0</v>
      </c>
      <c r="N6">
        <v>1</v>
      </c>
      <c r="O6">
        <v>12</v>
      </c>
      <c r="P6" s="14">
        <v>2</v>
      </c>
      <c r="Q6" s="2">
        <v>0.274</v>
      </c>
      <c r="R6" s="2">
        <f t="shared" si="2"/>
        <v>0.40444444444444444</v>
      </c>
      <c r="S6" s="2">
        <f t="shared" si="3"/>
        <v>0.7310164525580347</v>
      </c>
    </row>
    <row r="7" spans="1:19" ht="13.5">
      <c r="A7">
        <v>6</v>
      </c>
      <c r="B7" t="s">
        <v>124</v>
      </c>
      <c r="C7">
        <v>142</v>
      </c>
      <c r="D7" s="2">
        <f t="shared" si="0"/>
        <v>0.21272727272727274</v>
      </c>
      <c r="E7">
        <v>550</v>
      </c>
      <c r="F7">
        <v>117</v>
      </c>
      <c r="G7">
        <v>9</v>
      </c>
      <c r="H7">
        <v>56</v>
      </c>
      <c r="I7" s="2">
        <f t="shared" si="1"/>
        <v>0.25301204819277107</v>
      </c>
      <c r="J7">
        <v>176</v>
      </c>
      <c r="K7">
        <v>30</v>
      </c>
      <c r="L7">
        <v>72</v>
      </c>
      <c r="M7">
        <v>0</v>
      </c>
      <c r="N7">
        <v>1</v>
      </c>
      <c r="O7">
        <v>7</v>
      </c>
      <c r="P7" s="14">
        <v>18</v>
      </c>
      <c r="Q7" s="2">
        <v>0.254</v>
      </c>
      <c r="R7" s="2">
        <f t="shared" si="2"/>
        <v>0.32</v>
      </c>
      <c r="S7" s="2">
        <f t="shared" si="3"/>
        <v>0.5730120481927711</v>
      </c>
    </row>
    <row r="8" spans="1:19" ht="13.5">
      <c r="A8">
        <v>7</v>
      </c>
      <c r="B8" t="s">
        <v>125</v>
      </c>
      <c r="C8">
        <v>143</v>
      </c>
      <c r="D8" s="2">
        <f t="shared" si="0"/>
        <v>0.2696335078534031</v>
      </c>
      <c r="E8">
        <v>382</v>
      </c>
      <c r="F8">
        <v>103</v>
      </c>
      <c r="G8">
        <v>3</v>
      </c>
      <c r="H8">
        <v>37</v>
      </c>
      <c r="I8" s="2">
        <f t="shared" si="1"/>
        <v>0.33253588516746413</v>
      </c>
      <c r="J8">
        <v>132</v>
      </c>
      <c r="K8">
        <v>36</v>
      </c>
      <c r="L8">
        <v>49</v>
      </c>
      <c r="M8">
        <v>5</v>
      </c>
      <c r="N8">
        <v>0</v>
      </c>
      <c r="O8">
        <v>1</v>
      </c>
      <c r="P8" s="14">
        <v>6</v>
      </c>
      <c r="Q8" s="2">
        <v>0.326</v>
      </c>
      <c r="R8" s="2">
        <f t="shared" si="2"/>
        <v>0.34554973821989526</v>
      </c>
      <c r="S8" s="2">
        <f t="shared" si="3"/>
        <v>0.6780856233873593</v>
      </c>
    </row>
    <row r="9" spans="1:19" ht="13.5">
      <c r="A9">
        <v>8</v>
      </c>
      <c r="B9" t="s">
        <v>126</v>
      </c>
      <c r="C9">
        <v>144</v>
      </c>
      <c r="D9" s="2">
        <f t="shared" si="0"/>
        <v>0.24736842105263157</v>
      </c>
      <c r="E9">
        <v>380</v>
      </c>
      <c r="F9">
        <v>94</v>
      </c>
      <c r="G9">
        <v>2</v>
      </c>
      <c r="H9">
        <v>34</v>
      </c>
      <c r="I9" s="2">
        <f t="shared" si="1"/>
        <v>0.2807017543859649</v>
      </c>
      <c r="J9">
        <v>121</v>
      </c>
      <c r="K9">
        <v>18</v>
      </c>
      <c r="L9">
        <v>40</v>
      </c>
      <c r="M9">
        <v>2</v>
      </c>
      <c r="N9">
        <v>1</v>
      </c>
      <c r="O9">
        <v>2</v>
      </c>
      <c r="P9" s="14">
        <v>4</v>
      </c>
      <c r="Q9" s="2">
        <v>0.274</v>
      </c>
      <c r="R9" s="2">
        <f t="shared" si="2"/>
        <v>0.31842105263157894</v>
      </c>
      <c r="S9" s="2">
        <f t="shared" si="3"/>
        <v>0.5991228070175438</v>
      </c>
    </row>
    <row r="10" spans="1:19" ht="13.5">
      <c r="A10" s="1" t="s">
        <v>54</v>
      </c>
      <c r="B10" t="s">
        <v>127</v>
      </c>
      <c r="C10">
        <v>59</v>
      </c>
      <c r="D10" s="2">
        <f t="shared" si="0"/>
        <v>0.4647887323943662</v>
      </c>
      <c r="E10">
        <v>71</v>
      </c>
      <c r="F10">
        <v>33</v>
      </c>
      <c r="G10">
        <v>1</v>
      </c>
      <c r="H10">
        <v>12</v>
      </c>
      <c r="I10" s="2">
        <f t="shared" si="1"/>
        <v>0.49333333333333335</v>
      </c>
      <c r="J10">
        <v>40</v>
      </c>
      <c r="K10">
        <v>4</v>
      </c>
      <c r="L10">
        <v>5</v>
      </c>
      <c r="M10">
        <v>1</v>
      </c>
      <c r="N10">
        <v>0</v>
      </c>
      <c r="O10">
        <v>0</v>
      </c>
      <c r="P10" s="14">
        <v>1</v>
      </c>
      <c r="Q10" s="2">
        <v>0.526</v>
      </c>
      <c r="R10" s="2">
        <f t="shared" si="2"/>
        <v>0.5633802816901409</v>
      </c>
      <c r="S10" s="2">
        <f t="shared" si="3"/>
        <v>1.0567136150234742</v>
      </c>
    </row>
    <row r="11" spans="1:19" ht="13.5">
      <c r="A11" s="1" t="s">
        <v>1</v>
      </c>
      <c r="B11" t="s">
        <v>128</v>
      </c>
      <c r="C11">
        <v>45</v>
      </c>
      <c r="D11" s="2">
        <f t="shared" si="0"/>
        <v>0.23684210526315788</v>
      </c>
      <c r="E11">
        <v>38</v>
      </c>
      <c r="F11">
        <v>9</v>
      </c>
      <c r="G11">
        <v>1</v>
      </c>
      <c r="H11">
        <v>2</v>
      </c>
      <c r="I11" s="2">
        <f t="shared" si="1"/>
        <v>0.2564102564102564</v>
      </c>
      <c r="J11">
        <v>12</v>
      </c>
      <c r="K11">
        <v>1</v>
      </c>
      <c r="L11">
        <v>3</v>
      </c>
      <c r="M11">
        <v>0</v>
      </c>
      <c r="N11">
        <v>0</v>
      </c>
      <c r="O11">
        <v>0</v>
      </c>
      <c r="P11" s="14">
        <v>0</v>
      </c>
      <c r="Q11" s="2">
        <v>0.111</v>
      </c>
      <c r="R11" s="2">
        <f t="shared" si="2"/>
        <v>0.3157894736842105</v>
      </c>
      <c r="S11" s="2">
        <f t="shared" si="3"/>
        <v>0.5721997300944669</v>
      </c>
    </row>
    <row r="12" spans="1:19" ht="13.5">
      <c r="A12" s="1" t="s">
        <v>1</v>
      </c>
      <c r="B12" t="s">
        <v>129</v>
      </c>
      <c r="C12">
        <v>88</v>
      </c>
      <c r="D12" s="2">
        <f t="shared" si="0"/>
        <v>0.23809523809523808</v>
      </c>
      <c r="E12">
        <v>105</v>
      </c>
      <c r="F12">
        <v>25</v>
      </c>
      <c r="G12">
        <v>0</v>
      </c>
      <c r="H12">
        <v>5</v>
      </c>
      <c r="I12" s="2">
        <f t="shared" si="1"/>
        <v>0.27927927927927926</v>
      </c>
      <c r="J12">
        <v>30</v>
      </c>
      <c r="K12">
        <v>6</v>
      </c>
      <c r="L12">
        <v>17</v>
      </c>
      <c r="M12">
        <v>0</v>
      </c>
      <c r="N12">
        <v>0</v>
      </c>
      <c r="O12">
        <v>0</v>
      </c>
      <c r="P12" s="14">
        <v>1</v>
      </c>
      <c r="Q12" s="2">
        <v>0.25</v>
      </c>
      <c r="R12" s="2">
        <f t="shared" si="2"/>
        <v>0.2857142857142857</v>
      </c>
      <c r="S12" s="2">
        <f t="shared" si="3"/>
        <v>0.5649935649935649</v>
      </c>
    </row>
    <row r="13" spans="1:19" ht="13.5">
      <c r="A13" s="1" t="s">
        <v>1</v>
      </c>
      <c r="B13" t="s">
        <v>130</v>
      </c>
      <c r="C13">
        <v>72</v>
      </c>
      <c r="D13" s="2">
        <f t="shared" si="0"/>
        <v>0.2753623188405797</v>
      </c>
      <c r="E13">
        <v>69</v>
      </c>
      <c r="F13">
        <v>19</v>
      </c>
      <c r="G13">
        <v>2</v>
      </c>
      <c r="H13">
        <v>7</v>
      </c>
      <c r="I13" s="2">
        <f t="shared" si="1"/>
        <v>0.3055555555555556</v>
      </c>
      <c r="J13">
        <v>29</v>
      </c>
      <c r="K13">
        <v>3</v>
      </c>
      <c r="L13">
        <v>10</v>
      </c>
      <c r="M13">
        <v>0</v>
      </c>
      <c r="N13">
        <v>0</v>
      </c>
      <c r="O13">
        <v>0</v>
      </c>
      <c r="P13" s="14">
        <v>0</v>
      </c>
      <c r="Q13" s="2">
        <v>0.25</v>
      </c>
      <c r="R13" s="2">
        <f t="shared" si="2"/>
        <v>0.42028985507246375</v>
      </c>
      <c r="S13" s="2">
        <f t="shared" si="3"/>
        <v>0.7258454106280193</v>
      </c>
    </row>
    <row r="14" spans="1:19" ht="13.5">
      <c r="A14" s="1" t="s">
        <v>1</v>
      </c>
      <c r="B14" t="s">
        <v>131</v>
      </c>
      <c r="C14">
        <v>22</v>
      </c>
      <c r="D14" s="2">
        <f t="shared" si="0"/>
        <v>0.3</v>
      </c>
      <c r="E14">
        <v>20</v>
      </c>
      <c r="F14">
        <v>6</v>
      </c>
      <c r="G14">
        <v>0</v>
      </c>
      <c r="H14">
        <v>5</v>
      </c>
      <c r="I14" s="2">
        <f t="shared" si="1"/>
        <v>0.3</v>
      </c>
      <c r="J14">
        <v>8</v>
      </c>
      <c r="K14">
        <v>0</v>
      </c>
      <c r="L14">
        <v>3</v>
      </c>
      <c r="M14">
        <v>0</v>
      </c>
      <c r="N14">
        <v>0</v>
      </c>
      <c r="O14">
        <v>0</v>
      </c>
      <c r="P14" s="14">
        <v>0</v>
      </c>
      <c r="Q14" s="2">
        <v>0.571</v>
      </c>
      <c r="R14" s="2">
        <f t="shared" si="2"/>
        <v>0.4</v>
      </c>
      <c r="S14" s="2">
        <f t="shared" si="3"/>
        <v>0.7</v>
      </c>
    </row>
    <row r="15" spans="1:19" ht="13.5">
      <c r="A15" s="1" t="s">
        <v>1</v>
      </c>
      <c r="B15" t="s">
        <v>132</v>
      </c>
      <c r="C15">
        <v>128</v>
      </c>
      <c r="D15" s="2">
        <f t="shared" si="0"/>
        <v>0.315018315018315</v>
      </c>
      <c r="E15">
        <v>273</v>
      </c>
      <c r="F15">
        <v>86</v>
      </c>
      <c r="G15">
        <v>6</v>
      </c>
      <c r="H15">
        <v>21</v>
      </c>
      <c r="I15" s="2">
        <f t="shared" si="1"/>
        <v>0.3561643835616438</v>
      </c>
      <c r="J15">
        <v>148</v>
      </c>
      <c r="K15">
        <v>18</v>
      </c>
      <c r="L15">
        <v>16</v>
      </c>
      <c r="M15">
        <v>0</v>
      </c>
      <c r="N15">
        <v>1</v>
      </c>
      <c r="O15">
        <v>1</v>
      </c>
      <c r="P15" s="14">
        <v>2</v>
      </c>
      <c r="Q15" s="2">
        <v>0.22</v>
      </c>
      <c r="R15" s="2">
        <f t="shared" si="2"/>
        <v>0.5421245421245421</v>
      </c>
      <c r="S15" s="2">
        <f t="shared" si="3"/>
        <v>0.8982889256861859</v>
      </c>
    </row>
    <row r="16" spans="1:19" ht="13.5">
      <c r="A16" s="1" t="s">
        <v>1</v>
      </c>
      <c r="B16" t="s">
        <v>133</v>
      </c>
      <c r="C16">
        <v>57</v>
      </c>
      <c r="D16" s="2">
        <f t="shared" si="0"/>
        <v>0.20754716981132076</v>
      </c>
      <c r="E16">
        <v>53</v>
      </c>
      <c r="F16">
        <v>11</v>
      </c>
      <c r="G16">
        <v>0</v>
      </c>
      <c r="H16">
        <v>4</v>
      </c>
      <c r="I16" s="2">
        <f t="shared" si="1"/>
        <v>0.23214285714285715</v>
      </c>
      <c r="J16">
        <v>16</v>
      </c>
      <c r="K16">
        <v>2</v>
      </c>
      <c r="L16">
        <v>8</v>
      </c>
      <c r="M16">
        <v>0</v>
      </c>
      <c r="N16">
        <v>1</v>
      </c>
      <c r="O16">
        <v>1</v>
      </c>
      <c r="P16" s="14">
        <v>1</v>
      </c>
      <c r="Q16" s="2">
        <v>0.071</v>
      </c>
      <c r="R16" s="2">
        <f t="shared" si="2"/>
        <v>0.3018867924528302</v>
      </c>
      <c r="S16" s="2">
        <f t="shared" si="3"/>
        <v>0.5340296495956873</v>
      </c>
    </row>
    <row r="17" spans="1:19" ht="13.5">
      <c r="A17" s="1" t="s">
        <v>1</v>
      </c>
      <c r="B17" t="s">
        <v>134</v>
      </c>
      <c r="C17">
        <v>85</v>
      </c>
      <c r="D17" s="2">
        <f t="shared" si="0"/>
        <v>0.12244897959183673</v>
      </c>
      <c r="E17">
        <v>49</v>
      </c>
      <c r="F17">
        <v>6</v>
      </c>
      <c r="G17">
        <v>0</v>
      </c>
      <c r="H17">
        <v>5</v>
      </c>
      <c r="I17" s="2">
        <f t="shared" si="1"/>
        <v>0.17307692307692307</v>
      </c>
      <c r="J17">
        <v>9</v>
      </c>
      <c r="K17">
        <v>3</v>
      </c>
      <c r="L17">
        <v>4</v>
      </c>
      <c r="M17">
        <v>0</v>
      </c>
      <c r="N17">
        <v>0</v>
      </c>
      <c r="O17">
        <v>0</v>
      </c>
      <c r="P17" s="14">
        <v>2</v>
      </c>
      <c r="Q17" s="2">
        <v>0.222</v>
      </c>
      <c r="R17" s="2">
        <f t="shared" si="2"/>
        <v>0.1836734693877551</v>
      </c>
      <c r="S17" s="2">
        <f t="shared" si="3"/>
        <v>0.3567503924646782</v>
      </c>
    </row>
    <row r="18" spans="1:19" ht="13.5">
      <c r="A18" s="1" t="s">
        <v>49</v>
      </c>
      <c r="B18" t="s">
        <v>135</v>
      </c>
      <c r="C18" s="15" t="s">
        <v>55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3.5">
      <c r="A19" s="1" t="s">
        <v>49</v>
      </c>
      <c r="B19" t="s">
        <v>136</v>
      </c>
      <c r="C19">
        <v>30</v>
      </c>
      <c r="D19" s="2">
        <f t="shared" si="0"/>
        <v>0.2391304347826087</v>
      </c>
      <c r="E19">
        <v>46</v>
      </c>
      <c r="F19">
        <v>11</v>
      </c>
      <c r="G19">
        <v>1</v>
      </c>
      <c r="H19">
        <v>11</v>
      </c>
      <c r="I19" s="2">
        <f t="shared" si="1"/>
        <v>0.2553191489361702</v>
      </c>
      <c r="J19">
        <v>19</v>
      </c>
      <c r="K19">
        <v>1</v>
      </c>
      <c r="L19">
        <v>0</v>
      </c>
      <c r="M19">
        <v>0</v>
      </c>
      <c r="N19">
        <v>0</v>
      </c>
      <c r="O19">
        <v>0</v>
      </c>
      <c r="P19" s="14">
        <v>0</v>
      </c>
      <c r="Q19" s="2">
        <v>0.417</v>
      </c>
      <c r="R19" s="2">
        <f t="shared" si="2"/>
        <v>0.41304347826086957</v>
      </c>
      <c r="S19" s="2">
        <f t="shared" si="3"/>
        <v>0.6683626271970398</v>
      </c>
    </row>
    <row r="20" spans="1:19" ht="13.5">
      <c r="A20" s="1" t="s">
        <v>49</v>
      </c>
      <c r="B20" t="s">
        <v>137</v>
      </c>
      <c r="C20" s="15" t="s">
        <v>55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3.5">
      <c r="A21" s="1" t="s">
        <v>49</v>
      </c>
      <c r="B21" t="s">
        <v>138</v>
      </c>
      <c r="C21">
        <v>28</v>
      </c>
      <c r="D21" s="2">
        <f t="shared" si="0"/>
        <v>0.14285714285714285</v>
      </c>
      <c r="E21">
        <v>21</v>
      </c>
      <c r="F21">
        <v>3</v>
      </c>
      <c r="G21">
        <v>0</v>
      </c>
      <c r="H21">
        <v>0</v>
      </c>
      <c r="I21" s="2">
        <f t="shared" si="1"/>
        <v>0.25</v>
      </c>
      <c r="J21">
        <v>3</v>
      </c>
      <c r="K21">
        <v>3</v>
      </c>
      <c r="L21">
        <v>3</v>
      </c>
      <c r="M21">
        <v>0</v>
      </c>
      <c r="N21">
        <v>0</v>
      </c>
      <c r="O21">
        <v>0</v>
      </c>
      <c r="P21" s="14">
        <v>1</v>
      </c>
      <c r="Q21" s="2">
        <v>0.25</v>
      </c>
      <c r="R21" s="2">
        <f t="shared" si="2"/>
        <v>0.14285714285714285</v>
      </c>
      <c r="S21" s="2">
        <f t="shared" si="3"/>
        <v>0.39285714285714285</v>
      </c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78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139</v>
      </c>
      <c r="C25">
        <v>28</v>
      </c>
      <c r="D25" s="3">
        <f>S25/J25*9</f>
        <v>3.121100917431193</v>
      </c>
      <c r="E25">
        <v>10</v>
      </c>
      <c r="F25">
        <v>11</v>
      </c>
      <c r="G25">
        <v>0</v>
      </c>
      <c r="H25">
        <v>0</v>
      </c>
      <c r="I25" s="2">
        <f>E25/(E25+F25)</f>
        <v>0.47619047619047616</v>
      </c>
      <c r="J25" s="7">
        <v>181.66666666666666</v>
      </c>
      <c r="K25">
        <v>6</v>
      </c>
      <c r="L25">
        <v>733</v>
      </c>
      <c r="M25">
        <v>153</v>
      </c>
      <c r="N25">
        <v>65</v>
      </c>
      <c r="O25">
        <v>30</v>
      </c>
      <c r="P25">
        <v>8</v>
      </c>
      <c r="Q25">
        <v>29</v>
      </c>
      <c r="R25">
        <v>63</v>
      </c>
      <c r="S25">
        <v>63</v>
      </c>
      <c r="T25" s="3">
        <f>(M25+O25)/J25</f>
        <v>1.0073394495412844</v>
      </c>
      <c r="U25" s="3">
        <f>N25/J25*9</f>
        <v>3.220183486238532</v>
      </c>
    </row>
    <row r="26" spans="1:21" ht="13.5">
      <c r="A26" s="1" t="s">
        <v>50</v>
      </c>
      <c r="B26" t="s">
        <v>140</v>
      </c>
      <c r="C26">
        <v>28</v>
      </c>
      <c r="D26" s="3">
        <f aca="true" t="shared" si="4" ref="D26:D39">S26/J26*9</f>
        <v>3.1052631578947367</v>
      </c>
      <c r="E26">
        <v>11</v>
      </c>
      <c r="F26">
        <v>7</v>
      </c>
      <c r="G26">
        <v>0</v>
      </c>
      <c r="H26">
        <v>0</v>
      </c>
      <c r="I26" s="2">
        <f aca="true" t="shared" si="5" ref="I26:I39">E26/(E26+F26)</f>
        <v>0.6111111111111112</v>
      </c>
      <c r="J26" s="7">
        <v>171</v>
      </c>
      <c r="K26">
        <v>1</v>
      </c>
      <c r="L26">
        <v>695</v>
      </c>
      <c r="M26">
        <v>147</v>
      </c>
      <c r="N26">
        <v>41</v>
      </c>
      <c r="O26">
        <v>25</v>
      </c>
      <c r="P26">
        <v>5</v>
      </c>
      <c r="Q26">
        <v>19</v>
      </c>
      <c r="R26">
        <v>63</v>
      </c>
      <c r="S26">
        <v>59</v>
      </c>
      <c r="T26" s="3">
        <f aca="true" t="shared" si="6" ref="T26:T39">(M26+O26)/J26</f>
        <v>1.0058479532163742</v>
      </c>
      <c r="U26" s="3">
        <f aca="true" t="shared" si="7" ref="U26:U39">N26/J26*9</f>
        <v>2.1578947368421053</v>
      </c>
    </row>
    <row r="27" spans="1:21" ht="13.5">
      <c r="A27" s="1" t="s">
        <v>50</v>
      </c>
      <c r="B27" t="s">
        <v>141</v>
      </c>
      <c r="C27">
        <v>27</v>
      </c>
      <c r="D27" s="3">
        <f t="shared" si="4"/>
        <v>2.932377049180328</v>
      </c>
      <c r="E27">
        <v>13</v>
      </c>
      <c r="F27">
        <v>7</v>
      </c>
      <c r="G27">
        <v>0</v>
      </c>
      <c r="H27">
        <v>0</v>
      </c>
      <c r="I27" s="2">
        <f t="shared" si="5"/>
        <v>0.65</v>
      </c>
      <c r="J27" s="7">
        <v>162.66666666666666</v>
      </c>
      <c r="K27">
        <v>4</v>
      </c>
      <c r="L27">
        <v>653</v>
      </c>
      <c r="M27">
        <v>141</v>
      </c>
      <c r="N27">
        <v>102</v>
      </c>
      <c r="O27">
        <v>20</v>
      </c>
      <c r="P27">
        <v>3</v>
      </c>
      <c r="Q27">
        <v>18</v>
      </c>
      <c r="R27">
        <v>53</v>
      </c>
      <c r="S27">
        <v>53</v>
      </c>
      <c r="T27" s="3">
        <f t="shared" si="6"/>
        <v>0.9897540983606558</v>
      </c>
      <c r="U27" s="3">
        <f t="shared" si="7"/>
        <v>5.64344262295082</v>
      </c>
    </row>
    <row r="28" spans="1:21" ht="13.5">
      <c r="A28" s="1" t="s">
        <v>50</v>
      </c>
      <c r="B28" t="s">
        <v>142</v>
      </c>
      <c r="C28">
        <v>27</v>
      </c>
      <c r="D28" s="3">
        <f t="shared" si="4"/>
        <v>3.8020408163265302</v>
      </c>
      <c r="E28">
        <v>12</v>
      </c>
      <c r="F28">
        <v>11</v>
      </c>
      <c r="G28">
        <v>0</v>
      </c>
      <c r="H28">
        <v>0</v>
      </c>
      <c r="I28" s="2">
        <f t="shared" si="5"/>
        <v>0.5217391304347826</v>
      </c>
      <c r="J28" s="7">
        <v>163.33333333333334</v>
      </c>
      <c r="K28">
        <v>2</v>
      </c>
      <c r="L28">
        <v>678</v>
      </c>
      <c r="M28">
        <v>140</v>
      </c>
      <c r="N28">
        <v>105</v>
      </c>
      <c r="O28">
        <v>50</v>
      </c>
      <c r="P28">
        <v>3</v>
      </c>
      <c r="Q28">
        <v>12</v>
      </c>
      <c r="R28">
        <v>73</v>
      </c>
      <c r="S28">
        <v>69</v>
      </c>
      <c r="T28" s="3">
        <f t="shared" si="6"/>
        <v>1.163265306122449</v>
      </c>
      <c r="U28" s="3">
        <f t="shared" si="7"/>
        <v>5.785714285714285</v>
      </c>
    </row>
    <row r="29" spans="1:21" ht="13.5">
      <c r="A29" s="1" t="s">
        <v>50</v>
      </c>
      <c r="B29" t="s">
        <v>143</v>
      </c>
      <c r="C29">
        <v>1</v>
      </c>
      <c r="D29" s="3">
        <f t="shared" si="4"/>
        <v>17.181818181818183</v>
      </c>
      <c r="E29">
        <v>0</v>
      </c>
      <c r="F29">
        <v>1</v>
      </c>
      <c r="G29">
        <v>0</v>
      </c>
      <c r="H29">
        <v>0</v>
      </c>
      <c r="I29" s="2">
        <f t="shared" si="5"/>
        <v>0</v>
      </c>
      <c r="J29" s="7">
        <v>3.6666666666666665</v>
      </c>
      <c r="K29">
        <v>0</v>
      </c>
      <c r="L29">
        <v>20</v>
      </c>
      <c r="M29">
        <v>8</v>
      </c>
      <c r="N29">
        <v>1</v>
      </c>
      <c r="O29">
        <v>1</v>
      </c>
      <c r="P29">
        <v>0</v>
      </c>
      <c r="Q29">
        <v>1</v>
      </c>
      <c r="R29">
        <v>7</v>
      </c>
      <c r="S29">
        <v>7</v>
      </c>
      <c r="T29" s="3">
        <f t="shared" si="6"/>
        <v>2.4545454545454546</v>
      </c>
      <c r="U29" s="3">
        <f t="shared" si="7"/>
        <v>2.454545454545455</v>
      </c>
    </row>
    <row r="30" spans="1:21" ht="13.5">
      <c r="A30" s="1" t="s">
        <v>50</v>
      </c>
      <c r="B30" t="s">
        <v>144</v>
      </c>
      <c r="C30">
        <v>28</v>
      </c>
      <c r="D30" s="3">
        <f t="shared" si="4"/>
        <v>5.026252983293556</v>
      </c>
      <c r="E30">
        <v>6</v>
      </c>
      <c r="F30">
        <v>8</v>
      </c>
      <c r="G30">
        <v>0</v>
      </c>
      <c r="H30">
        <v>0</v>
      </c>
      <c r="I30" s="2">
        <f t="shared" si="5"/>
        <v>0.42857142857142855</v>
      </c>
      <c r="J30" s="7">
        <v>139.66666666666666</v>
      </c>
      <c r="K30">
        <v>1</v>
      </c>
      <c r="L30">
        <v>620</v>
      </c>
      <c r="M30">
        <v>150</v>
      </c>
      <c r="N30">
        <v>60</v>
      </c>
      <c r="O30">
        <v>44</v>
      </c>
      <c r="P30">
        <v>5</v>
      </c>
      <c r="Q30">
        <v>17</v>
      </c>
      <c r="R30">
        <v>81</v>
      </c>
      <c r="S30">
        <v>78</v>
      </c>
      <c r="T30" s="3">
        <f t="shared" si="6"/>
        <v>1.389021479713604</v>
      </c>
      <c r="U30" s="3">
        <f t="shared" si="7"/>
        <v>3.866348448687351</v>
      </c>
    </row>
    <row r="31" spans="1:21" ht="13.5">
      <c r="A31" s="1" t="s">
        <v>51</v>
      </c>
      <c r="B31" t="s">
        <v>145</v>
      </c>
      <c r="C31">
        <v>36</v>
      </c>
      <c r="D31" s="3">
        <f t="shared" si="4"/>
        <v>2.984210526315789</v>
      </c>
      <c r="E31">
        <v>5</v>
      </c>
      <c r="F31">
        <v>2</v>
      </c>
      <c r="G31">
        <v>1</v>
      </c>
      <c r="H31">
        <v>2</v>
      </c>
      <c r="I31" s="2">
        <f t="shared" si="5"/>
        <v>0.7142857142857143</v>
      </c>
      <c r="J31" s="7">
        <v>63.333333333333336</v>
      </c>
      <c r="K31">
        <v>0</v>
      </c>
      <c r="L31">
        <v>274</v>
      </c>
      <c r="M31">
        <v>52</v>
      </c>
      <c r="N31">
        <v>47</v>
      </c>
      <c r="O31">
        <v>27</v>
      </c>
      <c r="P31">
        <v>5</v>
      </c>
      <c r="Q31">
        <v>5</v>
      </c>
      <c r="R31">
        <v>22</v>
      </c>
      <c r="S31">
        <v>21</v>
      </c>
      <c r="T31" s="3">
        <f t="shared" si="6"/>
        <v>1.2473684210526315</v>
      </c>
      <c r="U31" s="3">
        <f t="shared" si="7"/>
        <v>6.678947368421053</v>
      </c>
    </row>
    <row r="32" spans="1:21" ht="13.5">
      <c r="A32" s="1" t="s">
        <v>51</v>
      </c>
      <c r="B32" t="s">
        <v>146</v>
      </c>
      <c r="C32">
        <v>30</v>
      </c>
      <c r="D32" s="3">
        <f t="shared" si="4"/>
        <v>3.1889763779527556</v>
      </c>
      <c r="E32">
        <v>2</v>
      </c>
      <c r="F32">
        <v>0</v>
      </c>
      <c r="G32">
        <v>0</v>
      </c>
      <c r="H32">
        <v>4</v>
      </c>
      <c r="I32" s="2">
        <f t="shared" si="5"/>
        <v>1</v>
      </c>
      <c r="J32" s="7">
        <v>42.333333333333336</v>
      </c>
      <c r="K32">
        <v>0</v>
      </c>
      <c r="L32">
        <v>182</v>
      </c>
      <c r="M32">
        <v>43</v>
      </c>
      <c r="N32">
        <v>16</v>
      </c>
      <c r="O32">
        <v>10</v>
      </c>
      <c r="P32">
        <v>1</v>
      </c>
      <c r="Q32">
        <v>5</v>
      </c>
      <c r="R32">
        <v>16</v>
      </c>
      <c r="S32">
        <v>15</v>
      </c>
      <c r="T32" s="3">
        <f t="shared" si="6"/>
        <v>1.2519685039370079</v>
      </c>
      <c r="U32" s="3">
        <f t="shared" si="7"/>
        <v>3.4015748031496065</v>
      </c>
    </row>
    <row r="33" spans="1:21" ht="13.5">
      <c r="A33" s="1" t="s">
        <v>51</v>
      </c>
      <c r="B33" t="s">
        <v>147</v>
      </c>
      <c r="C33">
        <v>6</v>
      </c>
      <c r="D33" s="3">
        <f t="shared" si="4"/>
        <v>4.695652173913043</v>
      </c>
      <c r="E33">
        <v>0</v>
      </c>
      <c r="F33">
        <v>0</v>
      </c>
      <c r="G33">
        <v>0</v>
      </c>
      <c r="H33">
        <v>0</v>
      </c>
      <c r="I33" s="2">
        <v>0</v>
      </c>
      <c r="J33" s="7">
        <v>7.666666666666667</v>
      </c>
      <c r="K33">
        <v>0</v>
      </c>
      <c r="L33">
        <v>32</v>
      </c>
      <c r="M33">
        <v>8</v>
      </c>
      <c r="N33">
        <v>2</v>
      </c>
      <c r="O33">
        <v>1</v>
      </c>
      <c r="P33">
        <v>0</v>
      </c>
      <c r="Q33">
        <v>3</v>
      </c>
      <c r="R33">
        <v>4</v>
      </c>
      <c r="S33">
        <v>4</v>
      </c>
      <c r="T33" s="3">
        <f t="shared" si="6"/>
        <v>1.1739130434782608</v>
      </c>
      <c r="U33" s="3">
        <f t="shared" si="7"/>
        <v>2.3478260869565215</v>
      </c>
    </row>
    <row r="34" spans="1:21" ht="13.5">
      <c r="A34" s="1" t="s">
        <v>52</v>
      </c>
      <c r="B34" t="s">
        <v>148</v>
      </c>
      <c r="C34">
        <v>44</v>
      </c>
      <c r="D34" s="3">
        <f t="shared" si="4"/>
        <v>4.475138121546961</v>
      </c>
      <c r="E34">
        <v>5</v>
      </c>
      <c r="F34">
        <v>2</v>
      </c>
      <c r="G34">
        <v>3</v>
      </c>
      <c r="H34">
        <v>2</v>
      </c>
      <c r="I34" s="2">
        <f t="shared" si="5"/>
        <v>0.7142857142857143</v>
      </c>
      <c r="J34" s="7">
        <v>60.333333333333336</v>
      </c>
      <c r="K34">
        <v>0</v>
      </c>
      <c r="L34">
        <v>261</v>
      </c>
      <c r="M34">
        <v>72</v>
      </c>
      <c r="N34">
        <v>24</v>
      </c>
      <c r="O34">
        <v>7</v>
      </c>
      <c r="P34">
        <v>1</v>
      </c>
      <c r="Q34">
        <v>9</v>
      </c>
      <c r="R34">
        <v>31</v>
      </c>
      <c r="S34">
        <v>30</v>
      </c>
      <c r="T34" s="3">
        <f t="shared" si="6"/>
        <v>1.30939226519337</v>
      </c>
      <c r="U34" s="3">
        <f t="shared" si="7"/>
        <v>3.580110497237569</v>
      </c>
    </row>
    <row r="35" spans="1:21" ht="13.5">
      <c r="A35" s="1" t="s">
        <v>52</v>
      </c>
      <c r="B35" t="s">
        <v>149</v>
      </c>
      <c r="C35">
        <v>50</v>
      </c>
      <c r="D35" s="3">
        <f t="shared" si="4"/>
        <v>3.375</v>
      </c>
      <c r="E35">
        <v>5</v>
      </c>
      <c r="F35">
        <v>6</v>
      </c>
      <c r="G35">
        <v>1</v>
      </c>
      <c r="H35">
        <v>7</v>
      </c>
      <c r="I35" s="2">
        <f t="shared" si="5"/>
        <v>0.45454545454545453</v>
      </c>
      <c r="J35" s="7">
        <v>85.33333333333333</v>
      </c>
      <c r="K35">
        <v>0</v>
      </c>
      <c r="L35">
        <v>361</v>
      </c>
      <c r="M35">
        <v>84</v>
      </c>
      <c r="N35">
        <v>31</v>
      </c>
      <c r="O35">
        <v>13</v>
      </c>
      <c r="P35">
        <v>3</v>
      </c>
      <c r="Q35">
        <v>12</v>
      </c>
      <c r="R35">
        <v>35</v>
      </c>
      <c r="S35">
        <v>32</v>
      </c>
      <c r="T35" s="3">
        <f t="shared" si="6"/>
        <v>1.13671875</v>
      </c>
      <c r="U35" s="3">
        <f t="shared" si="7"/>
        <v>3.26953125</v>
      </c>
    </row>
    <row r="36" spans="1:21" ht="13.5">
      <c r="A36" s="1" t="s">
        <v>53</v>
      </c>
      <c r="B36" t="s">
        <v>150</v>
      </c>
      <c r="C36">
        <v>43</v>
      </c>
      <c r="D36" s="3">
        <f t="shared" si="4"/>
        <v>3.7456647398843934</v>
      </c>
      <c r="E36">
        <v>2</v>
      </c>
      <c r="F36">
        <v>4</v>
      </c>
      <c r="G36">
        <v>29</v>
      </c>
      <c r="H36">
        <v>6</v>
      </c>
      <c r="I36" s="2">
        <f t="shared" si="5"/>
        <v>0.3333333333333333</v>
      </c>
      <c r="J36" s="7">
        <v>57.666666666666664</v>
      </c>
      <c r="K36">
        <v>0</v>
      </c>
      <c r="L36">
        <v>236</v>
      </c>
      <c r="M36">
        <v>56</v>
      </c>
      <c r="N36">
        <v>22</v>
      </c>
      <c r="O36">
        <v>15</v>
      </c>
      <c r="P36">
        <v>0</v>
      </c>
      <c r="Q36">
        <v>7</v>
      </c>
      <c r="R36">
        <v>25</v>
      </c>
      <c r="S36">
        <v>24</v>
      </c>
      <c r="T36" s="3">
        <f t="shared" si="6"/>
        <v>1.23121387283237</v>
      </c>
      <c r="U36" s="3">
        <f t="shared" si="7"/>
        <v>3.433526011560694</v>
      </c>
    </row>
    <row r="37" spans="1:21" ht="13.5">
      <c r="A37" s="1" t="s">
        <v>49</v>
      </c>
      <c r="B37" t="s">
        <v>151</v>
      </c>
      <c r="C37">
        <v>17</v>
      </c>
      <c r="D37" s="3">
        <f t="shared" si="4"/>
        <v>3.349624060150376</v>
      </c>
      <c r="E37">
        <v>5</v>
      </c>
      <c r="F37">
        <v>4</v>
      </c>
      <c r="G37">
        <v>0</v>
      </c>
      <c r="H37">
        <v>0</v>
      </c>
      <c r="I37" s="2">
        <f t="shared" si="5"/>
        <v>0.5555555555555556</v>
      </c>
      <c r="J37" s="7">
        <v>88.66666666666667</v>
      </c>
      <c r="K37">
        <v>1</v>
      </c>
      <c r="L37">
        <v>369</v>
      </c>
      <c r="M37">
        <v>89</v>
      </c>
      <c r="N37">
        <v>51</v>
      </c>
      <c r="O37">
        <v>12</v>
      </c>
      <c r="P37">
        <v>0</v>
      </c>
      <c r="Q37">
        <v>12</v>
      </c>
      <c r="R37">
        <v>33</v>
      </c>
      <c r="S37">
        <v>33</v>
      </c>
      <c r="T37" s="3">
        <f t="shared" si="6"/>
        <v>1.1390977443609023</v>
      </c>
      <c r="U37" s="3">
        <f t="shared" si="7"/>
        <v>5.176691729323308</v>
      </c>
    </row>
    <row r="38" spans="1:21" ht="13.5">
      <c r="A38" s="1" t="s">
        <v>49</v>
      </c>
      <c r="B38" t="s">
        <v>152</v>
      </c>
      <c r="C38" s="15" t="s">
        <v>56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3.5">
      <c r="A39" s="1" t="s">
        <v>49</v>
      </c>
      <c r="B39" t="s">
        <v>153</v>
      </c>
      <c r="C39">
        <v>33</v>
      </c>
      <c r="D39" s="3">
        <f t="shared" si="4"/>
        <v>2.3546511627906974</v>
      </c>
      <c r="E39">
        <v>3</v>
      </c>
      <c r="F39">
        <v>0</v>
      </c>
      <c r="G39">
        <v>0</v>
      </c>
      <c r="H39">
        <v>4</v>
      </c>
      <c r="I39" s="2">
        <f t="shared" si="5"/>
        <v>1</v>
      </c>
      <c r="J39" s="7">
        <v>57.333333333333336</v>
      </c>
      <c r="K39">
        <v>0</v>
      </c>
      <c r="L39">
        <v>234</v>
      </c>
      <c r="M39">
        <v>47</v>
      </c>
      <c r="N39">
        <v>34</v>
      </c>
      <c r="O39">
        <v>15</v>
      </c>
      <c r="P39">
        <v>1</v>
      </c>
      <c r="Q39">
        <v>4</v>
      </c>
      <c r="R39">
        <v>16</v>
      </c>
      <c r="S39">
        <v>15</v>
      </c>
      <c r="T39" s="3">
        <f t="shared" si="6"/>
        <v>1.0813953488372092</v>
      </c>
      <c r="U39" s="3">
        <f t="shared" si="7"/>
        <v>5.337209302325581</v>
      </c>
    </row>
    <row r="40" spans="1:21" ht="13.5">
      <c r="A40" s="1" t="s">
        <v>49</v>
      </c>
      <c r="B40" t="s">
        <v>154</v>
      </c>
      <c r="C40" s="15" t="s">
        <v>56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</sheetData>
  <sheetProtection/>
  <mergeCells count="4">
    <mergeCell ref="C18:S18"/>
    <mergeCell ref="C20:S20"/>
    <mergeCell ref="C38:U38"/>
    <mergeCell ref="C40:U4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20" sqref="C20:S20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3" width="5.25390625" style="0" bestFit="1" customWidth="1"/>
    <col min="4" max="4" width="5.50390625" style="0" bestFit="1" customWidth="1"/>
    <col min="5" max="9" width="5.25390625" style="0" bestFit="1" customWidth="1"/>
    <col min="10" max="10" width="8.125" style="0" bestFit="1" customWidth="1"/>
    <col min="11" max="11" width="5.25390625" style="0" bestFit="1" customWidth="1"/>
    <col min="12" max="12" width="5.50390625" style="0" bestFit="1" customWidth="1"/>
    <col min="13" max="16" width="5.25390625" style="0" bestFit="1" customWidth="1"/>
    <col min="17" max="17" width="5.875" style="0" bestFit="1" customWidth="1"/>
    <col min="18" max="18" width="5.25390625" style="0" bestFit="1" customWidth="1"/>
    <col min="19" max="19" width="5.75390625" style="0" bestFit="1" customWidth="1"/>
    <col min="20" max="20" width="5.625" style="0" customWidth="1"/>
    <col min="21" max="21" width="7.1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77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155</v>
      </c>
      <c r="C2">
        <v>143</v>
      </c>
      <c r="D2" s="2">
        <f aca="true" t="shared" si="0" ref="D2:D17">F2/E2</f>
        <v>0.2975778546712803</v>
      </c>
      <c r="E2">
        <v>578</v>
      </c>
      <c r="F2">
        <v>172</v>
      </c>
      <c r="G2">
        <v>42</v>
      </c>
      <c r="H2">
        <v>77</v>
      </c>
      <c r="I2" s="2">
        <f aca="true" t="shared" si="1" ref="I2:I17">(F2+K2)/(E2+K2+N2)</f>
        <v>0.36363636363636365</v>
      </c>
      <c r="J2">
        <v>350</v>
      </c>
      <c r="K2">
        <v>60</v>
      </c>
      <c r="L2">
        <v>55</v>
      </c>
      <c r="M2">
        <v>0</v>
      </c>
      <c r="N2">
        <v>0</v>
      </c>
      <c r="O2">
        <v>13</v>
      </c>
      <c r="P2" s="14">
        <v>17</v>
      </c>
      <c r="Q2" s="2">
        <v>0.361</v>
      </c>
      <c r="R2" s="2">
        <f aca="true" t="shared" si="2" ref="R2:R17">J2/E2</f>
        <v>0.6055363321799307</v>
      </c>
      <c r="S2" s="2">
        <f aca="true" t="shared" si="3" ref="S2:S17">I2+R2</f>
        <v>0.9691726958162944</v>
      </c>
    </row>
    <row r="3" spans="1:19" ht="13.5">
      <c r="A3">
        <v>2</v>
      </c>
      <c r="B3" t="s">
        <v>156</v>
      </c>
      <c r="C3">
        <v>143</v>
      </c>
      <c r="D3" s="2">
        <f t="shared" si="0"/>
        <v>0.21868365180467092</v>
      </c>
      <c r="E3">
        <v>471</v>
      </c>
      <c r="F3">
        <v>103</v>
      </c>
      <c r="G3">
        <v>24</v>
      </c>
      <c r="H3">
        <v>57</v>
      </c>
      <c r="I3" s="2">
        <f t="shared" si="1"/>
        <v>0.24229979466119098</v>
      </c>
      <c r="J3">
        <v>196</v>
      </c>
      <c r="K3">
        <v>15</v>
      </c>
      <c r="L3">
        <v>76</v>
      </c>
      <c r="M3">
        <v>0</v>
      </c>
      <c r="N3">
        <v>1</v>
      </c>
      <c r="O3">
        <v>4</v>
      </c>
      <c r="P3" s="14">
        <v>3</v>
      </c>
      <c r="Q3" s="2">
        <v>0.222</v>
      </c>
      <c r="R3" s="2">
        <f t="shared" si="2"/>
        <v>0.416135881104034</v>
      </c>
      <c r="S3" s="2">
        <f t="shared" si="3"/>
        <v>0.658435675765225</v>
      </c>
    </row>
    <row r="4" spans="1:19" ht="13.5">
      <c r="A4">
        <v>3</v>
      </c>
      <c r="B4" t="s">
        <v>120</v>
      </c>
      <c r="C4">
        <v>143</v>
      </c>
      <c r="D4" s="2">
        <f t="shared" si="0"/>
        <v>0.27385159010600707</v>
      </c>
      <c r="E4">
        <v>566</v>
      </c>
      <c r="F4">
        <v>155</v>
      </c>
      <c r="G4">
        <v>38</v>
      </c>
      <c r="H4">
        <v>94</v>
      </c>
      <c r="I4" s="2">
        <f t="shared" si="1"/>
        <v>0.3218390804597701</v>
      </c>
      <c r="J4">
        <v>328</v>
      </c>
      <c r="K4">
        <v>41</v>
      </c>
      <c r="L4">
        <v>38</v>
      </c>
      <c r="M4">
        <v>0</v>
      </c>
      <c r="N4">
        <v>2</v>
      </c>
      <c r="O4">
        <v>0</v>
      </c>
      <c r="P4" s="14">
        <v>16</v>
      </c>
      <c r="Q4" s="2">
        <v>0.343</v>
      </c>
      <c r="R4" s="2">
        <f t="shared" si="2"/>
        <v>0.5795053003533569</v>
      </c>
      <c r="S4" s="2">
        <f t="shared" si="3"/>
        <v>0.901344380813127</v>
      </c>
    </row>
    <row r="5" spans="1:19" ht="13.5">
      <c r="A5">
        <v>4</v>
      </c>
      <c r="B5" t="s">
        <v>122</v>
      </c>
      <c r="C5">
        <v>144</v>
      </c>
      <c r="D5" s="2">
        <f t="shared" si="0"/>
        <v>0.28222996515679444</v>
      </c>
      <c r="E5">
        <v>574</v>
      </c>
      <c r="F5">
        <v>162</v>
      </c>
      <c r="G5">
        <v>44</v>
      </c>
      <c r="H5">
        <v>93</v>
      </c>
      <c r="I5" s="2">
        <f t="shared" si="1"/>
        <v>0.30615640599001664</v>
      </c>
      <c r="J5">
        <v>335</v>
      </c>
      <c r="K5">
        <v>22</v>
      </c>
      <c r="L5">
        <v>57</v>
      </c>
      <c r="M5">
        <v>0</v>
      </c>
      <c r="N5">
        <v>5</v>
      </c>
      <c r="O5">
        <v>1</v>
      </c>
      <c r="P5" s="14">
        <v>3</v>
      </c>
      <c r="Q5" s="2">
        <v>0.236</v>
      </c>
      <c r="R5" s="2">
        <f t="shared" si="2"/>
        <v>0.5836236933797909</v>
      </c>
      <c r="S5" s="2">
        <f t="shared" si="3"/>
        <v>0.8897800993698075</v>
      </c>
    </row>
    <row r="6" spans="1:19" ht="13.5">
      <c r="A6">
        <v>5</v>
      </c>
      <c r="B6" t="s">
        <v>124</v>
      </c>
      <c r="C6">
        <v>143</v>
      </c>
      <c r="D6" s="2">
        <f t="shared" si="0"/>
        <v>0.2895204262877442</v>
      </c>
      <c r="E6">
        <v>563</v>
      </c>
      <c r="F6">
        <v>163</v>
      </c>
      <c r="G6">
        <v>22</v>
      </c>
      <c r="H6">
        <v>73</v>
      </c>
      <c r="I6" s="2">
        <f t="shared" si="1"/>
        <v>0.31802721088435376</v>
      </c>
      <c r="J6">
        <v>273</v>
      </c>
      <c r="K6">
        <v>24</v>
      </c>
      <c r="L6">
        <v>74</v>
      </c>
      <c r="M6">
        <v>0</v>
      </c>
      <c r="N6">
        <v>1</v>
      </c>
      <c r="O6">
        <v>3</v>
      </c>
      <c r="P6" s="14">
        <v>26</v>
      </c>
      <c r="Q6" s="2">
        <v>0.317</v>
      </c>
      <c r="R6" s="2">
        <f t="shared" si="2"/>
        <v>0.4849023090586146</v>
      </c>
      <c r="S6" s="2">
        <f t="shared" si="3"/>
        <v>0.8029295199429684</v>
      </c>
    </row>
    <row r="7" spans="1:19" ht="13.5">
      <c r="A7">
        <v>6</v>
      </c>
      <c r="B7" t="s">
        <v>157</v>
      </c>
      <c r="C7">
        <v>140</v>
      </c>
      <c r="D7" s="2">
        <f t="shared" si="0"/>
        <v>0.2446601941747573</v>
      </c>
      <c r="E7">
        <v>515</v>
      </c>
      <c r="F7">
        <v>126</v>
      </c>
      <c r="G7">
        <v>27</v>
      </c>
      <c r="H7">
        <v>66</v>
      </c>
      <c r="I7" s="2">
        <f t="shared" si="1"/>
        <v>0.30357142857142855</v>
      </c>
      <c r="J7">
        <v>230</v>
      </c>
      <c r="K7">
        <v>44</v>
      </c>
      <c r="L7">
        <v>79</v>
      </c>
      <c r="M7">
        <v>0</v>
      </c>
      <c r="N7">
        <v>1</v>
      </c>
      <c r="O7">
        <v>0</v>
      </c>
      <c r="P7" s="14">
        <v>6</v>
      </c>
      <c r="Q7" s="2">
        <v>0.268</v>
      </c>
      <c r="R7" s="2">
        <f t="shared" si="2"/>
        <v>0.44660194174757284</v>
      </c>
      <c r="S7" s="2">
        <f t="shared" si="3"/>
        <v>0.7501733703190014</v>
      </c>
    </row>
    <row r="8" spans="1:19" ht="13.5">
      <c r="A8">
        <v>7</v>
      </c>
      <c r="B8" t="s">
        <v>158</v>
      </c>
      <c r="C8">
        <v>142</v>
      </c>
      <c r="D8" s="2">
        <f t="shared" si="0"/>
        <v>0.23461538461538461</v>
      </c>
      <c r="E8">
        <v>520</v>
      </c>
      <c r="F8">
        <v>122</v>
      </c>
      <c r="G8">
        <v>33</v>
      </c>
      <c r="H8">
        <v>70</v>
      </c>
      <c r="I8" s="2">
        <f t="shared" si="1"/>
        <v>0.2737226277372263</v>
      </c>
      <c r="J8">
        <v>235</v>
      </c>
      <c r="K8">
        <v>28</v>
      </c>
      <c r="L8">
        <v>66</v>
      </c>
      <c r="M8">
        <v>0</v>
      </c>
      <c r="N8">
        <v>0</v>
      </c>
      <c r="O8">
        <v>2</v>
      </c>
      <c r="P8" s="14">
        <v>8</v>
      </c>
      <c r="Q8" s="2">
        <v>0.257</v>
      </c>
      <c r="R8" s="2">
        <f t="shared" si="2"/>
        <v>0.4519230769230769</v>
      </c>
      <c r="S8" s="2">
        <f t="shared" si="3"/>
        <v>0.7256457046603032</v>
      </c>
    </row>
    <row r="9" spans="1:19" ht="13.5">
      <c r="A9">
        <v>8</v>
      </c>
      <c r="B9" t="s">
        <v>159</v>
      </c>
      <c r="C9">
        <v>142</v>
      </c>
      <c r="D9" s="2">
        <f t="shared" si="0"/>
        <v>0.19094488188976377</v>
      </c>
      <c r="E9">
        <v>508</v>
      </c>
      <c r="F9">
        <v>97</v>
      </c>
      <c r="G9">
        <v>16</v>
      </c>
      <c r="H9">
        <v>37</v>
      </c>
      <c r="I9" s="2">
        <f t="shared" si="1"/>
        <v>0.2215909090909091</v>
      </c>
      <c r="J9">
        <v>165</v>
      </c>
      <c r="K9">
        <v>20</v>
      </c>
      <c r="L9">
        <v>69</v>
      </c>
      <c r="M9">
        <v>0</v>
      </c>
      <c r="N9">
        <v>0</v>
      </c>
      <c r="O9">
        <v>1</v>
      </c>
      <c r="P9" s="14">
        <v>11</v>
      </c>
      <c r="Q9" s="2">
        <v>0.182</v>
      </c>
      <c r="R9" s="2">
        <f t="shared" si="2"/>
        <v>0.3248031496062992</v>
      </c>
      <c r="S9" s="2">
        <f t="shared" si="3"/>
        <v>0.5463940586972083</v>
      </c>
    </row>
    <row r="10" spans="1:19" ht="13.5">
      <c r="A10" s="1" t="s">
        <v>1</v>
      </c>
      <c r="B10" t="s">
        <v>130</v>
      </c>
      <c r="C10">
        <v>84</v>
      </c>
      <c r="D10" s="2">
        <f t="shared" si="0"/>
        <v>0.2672413793103448</v>
      </c>
      <c r="E10">
        <v>116</v>
      </c>
      <c r="F10">
        <v>31</v>
      </c>
      <c r="G10">
        <v>5</v>
      </c>
      <c r="H10">
        <v>7</v>
      </c>
      <c r="I10" s="2">
        <f t="shared" si="1"/>
        <v>0.30327868852459017</v>
      </c>
      <c r="J10">
        <v>50</v>
      </c>
      <c r="K10">
        <v>6</v>
      </c>
      <c r="L10">
        <v>19</v>
      </c>
      <c r="M10">
        <v>0</v>
      </c>
      <c r="N10">
        <v>0</v>
      </c>
      <c r="O10">
        <v>0</v>
      </c>
      <c r="P10" s="14">
        <v>3</v>
      </c>
      <c r="Q10" s="2">
        <v>0.25</v>
      </c>
      <c r="R10" s="2">
        <f t="shared" si="2"/>
        <v>0.43103448275862066</v>
      </c>
      <c r="S10" s="2">
        <f t="shared" si="3"/>
        <v>0.7343131712832108</v>
      </c>
    </row>
    <row r="11" spans="1:19" ht="13.5">
      <c r="A11" s="1" t="s">
        <v>1</v>
      </c>
      <c r="B11" t="s">
        <v>128</v>
      </c>
      <c r="C11">
        <v>4</v>
      </c>
      <c r="D11" s="2">
        <f t="shared" si="0"/>
        <v>0</v>
      </c>
      <c r="E11">
        <v>1</v>
      </c>
      <c r="F11">
        <v>0</v>
      </c>
      <c r="G11">
        <v>0</v>
      </c>
      <c r="H11">
        <v>0</v>
      </c>
      <c r="I11" s="2">
        <f t="shared" si="1"/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 s="14">
        <v>0</v>
      </c>
      <c r="Q11" s="2">
        <v>0</v>
      </c>
      <c r="R11" s="2">
        <f t="shared" si="2"/>
        <v>0</v>
      </c>
      <c r="S11" s="2">
        <f t="shared" si="3"/>
        <v>0</v>
      </c>
    </row>
    <row r="12" spans="1:19" ht="13.5">
      <c r="A12" s="1" t="s">
        <v>1</v>
      </c>
      <c r="B12" t="s">
        <v>137</v>
      </c>
      <c r="C12" s="15" t="s">
        <v>55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3.5">
      <c r="A13" s="1" t="s">
        <v>1</v>
      </c>
      <c r="B13" t="s">
        <v>134</v>
      </c>
      <c r="C13">
        <v>4</v>
      </c>
      <c r="D13" s="2">
        <v>0</v>
      </c>
      <c r="E13">
        <v>0</v>
      </c>
      <c r="F13">
        <v>0</v>
      </c>
      <c r="G13">
        <v>0</v>
      </c>
      <c r="H13">
        <v>0</v>
      </c>
      <c r="I13" s="2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 s="14">
        <v>0</v>
      </c>
      <c r="Q13" s="2">
        <v>0</v>
      </c>
      <c r="R13" s="2">
        <v>0</v>
      </c>
      <c r="S13" s="2">
        <f t="shared" si="3"/>
        <v>0</v>
      </c>
    </row>
    <row r="14" spans="1:19" ht="13.5">
      <c r="A14" s="1" t="s">
        <v>1</v>
      </c>
      <c r="B14" t="s">
        <v>138</v>
      </c>
      <c r="C14">
        <v>69</v>
      </c>
      <c r="D14" s="2">
        <f t="shared" si="0"/>
        <v>0.16666666666666666</v>
      </c>
      <c r="E14">
        <v>30</v>
      </c>
      <c r="F14">
        <v>5</v>
      </c>
      <c r="G14">
        <v>0</v>
      </c>
      <c r="H14">
        <v>1</v>
      </c>
      <c r="I14" s="2">
        <f t="shared" si="1"/>
        <v>0.21875</v>
      </c>
      <c r="J14">
        <v>8</v>
      </c>
      <c r="K14">
        <v>2</v>
      </c>
      <c r="L14">
        <v>5</v>
      </c>
      <c r="M14">
        <v>0</v>
      </c>
      <c r="N14">
        <v>0</v>
      </c>
      <c r="O14">
        <v>0</v>
      </c>
      <c r="P14" s="14">
        <v>0</v>
      </c>
      <c r="Q14" s="2">
        <v>0</v>
      </c>
      <c r="R14" s="2">
        <f t="shared" si="2"/>
        <v>0.26666666666666666</v>
      </c>
      <c r="S14" s="2">
        <f t="shared" si="3"/>
        <v>0.48541666666666666</v>
      </c>
    </row>
    <row r="15" spans="1:19" ht="13.5">
      <c r="A15" s="1" t="s">
        <v>1</v>
      </c>
      <c r="B15" t="s">
        <v>160</v>
      </c>
      <c r="C15">
        <v>35</v>
      </c>
      <c r="D15" s="2">
        <f t="shared" si="0"/>
        <v>0.125</v>
      </c>
      <c r="E15">
        <v>56</v>
      </c>
      <c r="F15">
        <v>7</v>
      </c>
      <c r="G15">
        <v>0</v>
      </c>
      <c r="H15">
        <v>1</v>
      </c>
      <c r="I15" s="2">
        <f t="shared" si="1"/>
        <v>0.1694915254237288</v>
      </c>
      <c r="J15">
        <v>7</v>
      </c>
      <c r="K15">
        <v>3</v>
      </c>
      <c r="L15">
        <v>11</v>
      </c>
      <c r="M15">
        <v>1</v>
      </c>
      <c r="N15">
        <v>0</v>
      </c>
      <c r="O15">
        <v>0</v>
      </c>
      <c r="P15" s="14">
        <v>1</v>
      </c>
      <c r="Q15" s="2">
        <v>0.2</v>
      </c>
      <c r="R15" s="2">
        <f t="shared" si="2"/>
        <v>0.125</v>
      </c>
      <c r="S15" s="2">
        <f t="shared" si="3"/>
        <v>0.2944915254237288</v>
      </c>
    </row>
    <row r="16" spans="1:19" ht="13.5">
      <c r="A16" s="1" t="s">
        <v>1</v>
      </c>
      <c r="B16" t="s">
        <v>131</v>
      </c>
      <c r="C16">
        <v>1</v>
      </c>
      <c r="D16" s="2">
        <f t="shared" si="0"/>
        <v>0</v>
      </c>
      <c r="E16">
        <v>1</v>
      </c>
      <c r="F16">
        <v>0</v>
      </c>
      <c r="G16">
        <v>0</v>
      </c>
      <c r="H16">
        <v>0</v>
      </c>
      <c r="I16" s="2">
        <f t="shared" si="1"/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 s="14">
        <v>0</v>
      </c>
      <c r="Q16" s="2">
        <v>0</v>
      </c>
      <c r="R16" s="2">
        <f t="shared" si="2"/>
        <v>0</v>
      </c>
      <c r="S16" s="2">
        <f t="shared" si="3"/>
        <v>0</v>
      </c>
    </row>
    <row r="17" spans="1:19" ht="13.5">
      <c r="A17" s="1" t="s">
        <v>1</v>
      </c>
      <c r="B17" t="s">
        <v>135</v>
      </c>
      <c r="C17">
        <v>9</v>
      </c>
      <c r="D17" s="2">
        <f t="shared" si="0"/>
        <v>0.14285714285714285</v>
      </c>
      <c r="E17">
        <v>7</v>
      </c>
      <c r="F17">
        <v>1</v>
      </c>
      <c r="G17">
        <v>0</v>
      </c>
      <c r="H17">
        <v>0</v>
      </c>
      <c r="I17" s="2">
        <f t="shared" si="1"/>
        <v>0.3333333333333333</v>
      </c>
      <c r="J17">
        <v>1</v>
      </c>
      <c r="K17">
        <v>2</v>
      </c>
      <c r="L17">
        <v>1</v>
      </c>
      <c r="M17">
        <v>0</v>
      </c>
      <c r="N17">
        <v>0</v>
      </c>
      <c r="O17">
        <v>0</v>
      </c>
      <c r="P17" s="14">
        <v>0</v>
      </c>
      <c r="Q17" s="2">
        <v>1</v>
      </c>
      <c r="R17" s="2">
        <f t="shared" si="2"/>
        <v>0.14285714285714285</v>
      </c>
      <c r="S17" s="2">
        <f t="shared" si="3"/>
        <v>0.47619047619047616</v>
      </c>
    </row>
    <row r="18" spans="1:19" ht="13.5">
      <c r="A18" s="1" t="s">
        <v>49</v>
      </c>
      <c r="B18" t="s">
        <v>129</v>
      </c>
      <c r="C18" s="15" t="s">
        <v>55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3.5">
      <c r="A19" s="1" t="s">
        <v>49</v>
      </c>
      <c r="B19" t="s">
        <v>161</v>
      </c>
      <c r="C19" s="15" t="s">
        <v>55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3.5">
      <c r="A20" s="1" t="s">
        <v>49</v>
      </c>
      <c r="B20" t="s">
        <v>162</v>
      </c>
      <c r="C20" s="15" t="s">
        <v>55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3.5">
      <c r="A21" s="1" t="s">
        <v>49</v>
      </c>
      <c r="B21" t="s">
        <v>163</v>
      </c>
      <c r="C21" s="15" t="s">
        <v>55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78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148</v>
      </c>
      <c r="C25">
        <v>30</v>
      </c>
      <c r="D25" s="3">
        <f aca="true" t="shared" si="4" ref="D25:D40">S25/J25*9</f>
        <v>3.0235756385068764</v>
      </c>
      <c r="E25">
        <v>12</v>
      </c>
      <c r="F25">
        <v>7</v>
      </c>
      <c r="G25">
        <v>0</v>
      </c>
      <c r="H25">
        <v>0</v>
      </c>
      <c r="I25" s="2">
        <f aca="true" t="shared" si="5" ref="I25:I40">E25/(E25+F25)</f>
        <v>0.631578947368421</v>
      </c>
      <c r="J25" s="7">
        <v>169.66666666666666</v>
      </c>
      <c r="K25">
        <v>1</v>
      </c>
      <c r="L25">
        <v>706</v>
      </c>
      <c r="M25">
        <v>163</v>
      </c>
      <c r="N25">
        <v>40</v>
      </c>
      <c r="O25">
        <v>28</v>
      </c>
      <c r="P25">
        <v>1</v>
      </c>
      <c r="Q25">
        <v>18</v>
      </c>
      <c r="R25">
        <v>80</v>
      </c>
      <c r="S25">
        <v>57</v>
      </c>
      <c r="T25" s="3">
        <f aca="true" t="shared" si="6" ref="T25:T40">(M25+O25)/J25</f>
        <v>1.12573673870334</v>
      </c>
      <c r="U25" s="3">
        <f aca="true" t="shared" si="7" ref="U25:U40">N25/J25*9</f>
        <v>2.1218074656188604</v>
      </c>
    </row>
    <row r="26" spans="1:21" ht="13.5">
      <c r="A26" s="1" t="s">
        <v>50</v>
      </c>
      <c r="B26" t="s">
        <v>164</v>
      </c>
      <c r="C26">
        <v>30</v>
      </c>
      <c r="D26" s="3">
        <f t="shared" si="4"/>
        <v>4.375494071146245</v>
      </c>
      <c r="E26">
        <v>8</v>
      </c>
      <c r="F26">
        <v>10</v>
      </c>
      <c r="G26">
        <v>0</v>
      </c>
      <c r="H26">
        <v>0</v>
      </c>
      <c r="I26" s="2">
        <f t="shared" si="5"/>
        <v>0.4444444444444444</v>
      </c>
      <c r="J26" s="7">
        <v>168.66666666666666</v>
      </c>
      <c r="K26">
        <v>3</v>
      </c>
      <c r="L26">
        <v>731</v>
      </c>
      <c r="M26">
        <v>173</v>
      </c>
      <c r="N26">
        <v>53</v>
      </c>
      <c r="O26">
        <v>51</v>
      </c>
      <c r="P26">
        <v>3</v>
      </c>
      <c r="Q26">
        <v>20</v>
      </c>
      <c r="R26">
        <v>84</v>
      </c>
      <c r="S26">
        <v>82</v>
      </c>
      <c r="T26" s="3">
        <f t="shared" si="6"/>
        <v>1.3280632411067195</v>
      </c>
      <c r="U26" s="3">
        <f t="shared" si="7"/>
        <v>2.8280632411067197</v>
      </c>
    </row>
    <row r="27" spans="1:21" ht="13.5">
      <c r="A27" s="1" t="s">
        <v>50</v>
      </c>
      <c r="B27" t="s">
        <v>149</v>
      </c>
      <c r="C27">
        <v>27</v>
      </c>
      <c r="D27" s="3">
        <f t="shared" si="4"/>
        <v>5.164648910411622</v>
      </c>
      <c r="E27">
        <v>8</v>
      </c>
      <c r="F27">
        <v>12</v>
      </c>
      <c r="G27">
        <v>0</v>
      </c>
      <c r="H27">
        <v>0</v>
      </c>
      <c r="I27" s="2">
        <f t="shared" si="5"/>
        <v>0.4</v>
      </c>
      <c r="J27" s="7">
        <v>137.66666666666666</v>
      </c>
      <c r="K27">
        <v>1</v>
      </c>
      <c r="L27">
        <v>618</v>
      </c>
      <c r="M27">
        <v>155</v>
      </c>
      <c r="N27">
        <v>37</v>
      </c>
      <c r="O27">
        <v>37</v>
      </c>
      <c r="P27">
        <v>3</v>
      </c>
      <c r="Q27">
        <v>13</v>
      </c>
      <c r="R27">
        <v>83</v>
      </c>
      <c r="S27">
        <v>79</v>
      </c>
      <c r="T27" s="3">
        <f t="shared" si="6"/>
        <v>1.394673123486683</v>
      </c>
      <c r="U27" s="3">
        <f t="shared" si="7"/>
        <v>2.4188861985472156</v>
      </c>
    </row>
    <row r="28" spans="1:21" ht="13.5">
      <c r="A28" s="1" t="s">
        <v>50</v>
      </c>
      <c r="B28" t="s">
        <v>147</v>
      </c>
      <c r="C28">
        <v>12</v>
      </c>
      <c r="D28" s="3">
        <f t="shared" si="4"/>
        <v>5.459016393442623</v>
      </c>
      <c r="E28">
        <v>3</v>
      </c>
      <c r="F28">
        <v>4</v>
      </c>
      <c r="G28">
        <v>0</v>
      </c>
      <c r="H28">
        <v>0</v>
      </c>
      <c r="I28" s="2">
        <f t="shared" si="5"/>
        <v>0.42857142857142855</v>
      </c>
      <c r="J28" s="7">
        <v>61</v>
      </c>
      <c r="K28">
        <v>1</v>
      </c>
      <c r="L28">
        <v>284</v>
      </c>
      <c r="M28">
        <v>77</v>
      </c>
      <c r="N28">
        <v>17</v>
      </c>
      <c r="O28">
        <v>23</v>
      </c>
      <c r="P28">
        <v>3</v>
      </c>
      <c r="Q28">
        <v>4</v>
      </c>
      <c r="R28">
        <v>37</v>
      </c>
      <c r="S28">
        <v>37</v>
      </c>
      <c r="T28" s="3">
        <f t="shared" si="6"/>
        <v>1.639344262295082</v>
      </c>
      <c r="U28" s="3">
        <f t="shared" si="7"/>
        <v>2.5081967213114753</v>
      </c>
    </row>
    <row r="29" spans="1:21" ht="13.5">
      <c r="A29" s="1" t="s">
        <v>50</v>
      </c>
      <c r="B29" t="s">
        <v>154</v>
      </c>
      <c r="C29">
        <v>28</v>
      </c>
      <c r="D29" s="3">
        <f t="shared" si="4"/>
        <v>6.394736842105263</v>
      </c>
      <c r="E29">
        <v>6</v>
      </c>
      <c r="F29">
        <v>18</v>
      </c>
      <c r="G29">
        <v>0</v>
      </c>
      <c r="H29">
        <v>0</v>
      </c>
      <c r="I29" s="2">
        <f t="shared" si="5"/>
        <v>0.25</v>
      </c>
      <c r="J29" s="7">
        <v>126.66666666666667</v>
      </c>
      <c r="K29">
        <v>0</v>
      </c>
      <c r="L29">
        <v>560</v>
      </c>
      <c r="M29">
        <v>142</v>
      </c>
      <c r="N29">
        <v>36</v>
      </c>
      <c r="O29">
        <v>32</v>
      </c>
      <c r="P29">
        <v>3</v>
      </c>
      <c r="Q29">
        <v>22</v>
      </c>
      <c r="R29">
        <v>93</v>
      </c>
      <c r="S29">
        <v>90</v>
      </c>
      <c r="T29" s="3">
        <f t="shared" si="6"/>
        <v>1.3736842105263158</v>
      </c>
      <c r="U29" s="3">
        <f t="shared" si="7"/>
        <v>2.557894736842105</v>
      </c>
    </row>
    <row r="30" spans="1:21" ht="13.5">
      <c r="A30" s="1" t="s">
        <v>51</v>
      </c>
      <c r="B30" t="s">
        <v>165</v>
      </c>
      <c r="C30">
        <v>29</v>
      </c>
      <c r="D30" s="3">
        <f t="shared" si="4"/>
        <v>4.963235294117647</v>
      </c>
      <c r="E30">
        <v>2</v>
      </c>
      <c r="F30">
        <v>4</v>
      </c>
      <c r="G30">
        <v>0</v>
      </c>
      <c r="H30">
        <v>3</v>
      </c>
      <c r="I30" s="2">
        <f t="shared" si="5"/>
        <v>0.3333333333333333</v>
      </c>
      <c r="J30" s="7">
        <v>45.333333333333336</v>
      </c>
      <c r="K30">
        <v>0</v>
      </c>
      <c r="L30">
        <v>202</v>
      </c>
      <c r="M30">
        <v>59</v>
      </c>
      <c r="N30">
        <v>33</v>
      </c>
      <c r="O30">
        <v>7</v>
      </c>
      <c r="P30">
        <v>0</v>
      </c>
      <c r="Q30">
        <v>6</v>
      </c>
      <c r="R30">
        <v>27</v>
      </c>
      <c r="S30">
        <v>25</v>
      </c>
      <c r="T30" s="3">
        <f t="shared" si="6"/>
        <v>1.4558823529411764</v>
      </c>
      <c r="U30" s="3">
        <f t="shared" si="7"/>
        <v>6.5514705882352935</v>
      </c>
    </row>
    <row r="31" spans="1:21" ht="13.5">
      <c r="A31" s="1" t="s">
        <v>51</v>
      </c>
      <c r="B31" t="s">
        <v>166</v>
      </c>
      <c r="C31">
        <v>53</v>
      </c>
      <c r="D31" s="3">
        <f t="shared" si="4"/>
        <v>4.469594594594595</v>
      </c>
      <c r="E31">
        <v>7</v>
      </c>
      <c r="F31">
        <v>1</v>
      </c>
      <c r="G31">
        <v>3</v>
      </c>
      <c r="H31">
        <v>3</v>
      </c>
      <c r="I31" s="2">
        <f t="shared" si="5"/>
        <v>0.875</v>
      </c>
      <c r="J31" s="7">
        <v>98.66666666666667</v>
      </c>
      <c r="K31">
        <v>0</v>
      </c>
      <c r="L31">
        <v>426</v>
      </c>
      <c r="M31">
        <v>111</v>
      </c>
      <c r="N31">
        <v>68</v>
      </c>
      <c r="O31">
        <v>16</v>
      </c>
      <c r="P31">
        <v>3</v>
      </c>
      <c r="Q31">
        <v>13</v>
      </c>
      <c r="R31">
        <v>53</v>
      </c>
      <c r="S31">
        <v>49</v>
      </c>
      <c r="T31" s="3">
        <f t="shared" si="6"/>
        <v>1.287162162162162</v>
      </c>
      <c r="U31" s="3">
        <f t="shared" si="7"/>
        <v>6.202702702702703</v>
      </c>
    </row>
    <row r="32" spans="1:21" ht="13.5">
      <c r="A32" s="1" t="s">
        <v>51</v>
      </c>
      <c r="B32" t="s">
        <v>167</v>
      </c>
      <c r="C32">
        <v>32</v>
      </c>
      <c r="D32" s="3">
        <f t="shared" si="4"/>
        <v>3.921787709497207</v>
      </c>
      <c r="E32">
        <v>3</v>
      </c>
      <c r="F32">
        <v>1</v>
      </c>
      <c r="G32">
        <v>1</v>
      </c>
      <c r="H32">
        <v>2</v>
      </c>
      <c r="I32" s="2">
        <f t="shared" si="5"/>
        <v>0.75</v>
      </c>
      <c r="J32" s="7">
        <v>59.666666666666664</v>
      </c>
      <c r="K32">
        <v>0</v>
      </c>
      <c r="L32">
        <v>252</v>
      </c>
      <c r="M32">
        <v>61</v>
      </c>
      <c r="N32">
        <v>24</v>
      </c>
      <c r="O32">
        <v>15</v>
      </c>
      <c r="P32">
        <v>1</v>
      </c>
      <c r="Q32">
        <v>6</v>
      </c>
      <c r="R32">
        <v>26</v>
      </c>
      <c r="S32">
        <v>26</v>
      </c>
      <c r="T32" s="3">
        <f t="shared" si="6"/>
        <v>1.2737430167597765</v>
      </c>
      <c r="U32" s="3">
        <f t="shared" si="7"/>
        <v>3.6201117318435756</v>
      </c>
    </row>
    <row r="33" spans="1:21" ht="13.5">
      <c r="A33" s="1" t="s">
        <v>51</v>
      </c>
      <c r="B33" t="s">
        <v>142</v>
      </c>
      <c r="C33">
        <v>40</v>
      </c>
      <c r="D33" s="3">
        <f t="shared" si="4"/>
        <v>4.853932584269662</v>
      </c>
      <c r="E33">
        <v>3</v>
      </c>
      <c r="F33">
        <v>3</v>
      </c>
      <c r="G33">
        <v>1</v>
      </c>
      <c r="H33">
        <v>7</v>
      </c>
      <c r="I33" s="2">
        <f t="shared" si="5"/>
        <v>0.5</v>
      </c>
      <c r="J33" s="7">
        <v>59.333333333333336</v>
      </c>
      <c r="K33">
        <v>0</v>
      </c>
      <c r="L33">
        <v>258</v>
      </c>
      <c r="M33">
        <v>73</v>
      </c>
      <c r="N33">
        <v>38</v>
      </c>
      <c r="O33">
        <v>14</v>
      </c>
      <c r="P33">
        <v>0</v>
      </c>
      <c r="Q33">
        <v>6</v>
      </c>
      <c r="R33">
        <v>32</v>
      </c>
      <c r="S33">
        <v>32</v>
      </c>
      <c r="T33" s="3">
        <f t="shared" si="6"/>
        <v>1.4662921348314606</v>
      </c>
      <c r="U33" s="3">
        <f t="shared" si="7"/>
        <v>5.764044943820225</v>
      </c>
    </row>
    <row r="34" spans="1:21" ht="13.5">
      <c r="A34" s="1" t="s">
        <v>51</v>
      </c>
      <c r="B34" t="s">
        <v>152</v>
      </c>
      <c r="C34">
        <v>31</v>
      </c>
      <c r="D34" s="3">
        <f t="shared" si="4"/>
        <v>3.7358490566037736</v>
      </c>
      <c r="E34">
        <v>4</v>
      </c>
      <c r="F34">
        <v>2</v>
      </c>
      <c r="G34">
        <v>0</v>
      </c>
      <c r="H34">
        <v>3</v>
      </c>
      <c r="I34" s="2">
        <f t="shared" si="5"/>
        <v>0.6666666666666666</v>
      </c>
      <c r="J34" s="7">
        <v>53</v>
      </c>
      <c r="K34">
        <v>0</v>
      </c>
      <c r="L34">
        <v>221</v>
      </c>
      <c r="M34">
        <v>50</v>
      </c>
      <c r="N34">
        <v>38</v>
      </c>
      <c r="O34">
        <v>11</v>
      </c>
      <c r="P34">
        <v>2</v>
      </c>
      <c r="Q34">
        <v>6</v>
      </c>
      <c r="R34">
        <v>23</v>
      </c>
      <c r="S34">
        <v>22</v>
      </c>
      <c r="T34" s="3">
        <f t="shared" si="6"/>
        <v>1.150943396226415</v>
      </c>
      <c r="U34" s="3">
        <f t="shared" si="7"/>
        <v>6.452830188679245</v>
      </c>
    </row>
    <row r="35" spans="1:21" ht="13.5">
      <c r="A35" s="1" t="s">
        <v>51</v>
      </c>
      <c r="B35" t="s">
        <v>144</v>
      </c>
      <c r="C35">
        <v>54</v>
      </c>
      <c r="D35" s="3">
        <f t="shared" si="4"/>
        <v>5.303571428571429</v>
      </c>
      <c r="E35">
        <v>8</v>
      </c>
      <c r="F35">
        <v>8</v>
      </c>
      <c r="G35">
        <v>1</v>
      </c>
      <c r="H35">
        <v>1</v>
      </c>
      <c r="I35" s="2">
        <f t="shared" si="5"/>
        <v>0.5</v>
      </c>
      <c r="J35" s="7">
        <v>93.33333333333333</v>
      </c>
      <c r="K35">
        <v>0</v>
      </c>
      <c r="L35">
        <v>416</v>
      </c>
      <c r="M35">
        <v>108</v>
      </c>
      <c r="N35">
        <v>32</v>
      </c>
      <c r="O35">
        <v>24</v>
      </c>
      <c r="P35">
        <v>1</v>
      </c>
      <c r="Q35">
        <v>15</v>
      </c>
      <c r="R35">
        <v>58</v>
      </c>
      <c r="S35">
        <v>55</v>
      </c>
      <c r="T35" s="3">
        <f t="shared" si="6"/>
        <v>1.4142857142857144</v>
      </c>
      <c r="U35" s="3">
        <f t="shared" si="7"/>
        <v>3.085714285714286</v>
      </c>
    </row>
    <row r="36" spans="1:21" ht="13.5">
      <c r="A36" s="1" t="s">
        <v>53</v>
      </c>
      <c r="B36" t="s">
        <v>145</v>
      </c>
      <c r="C36">
        <v>46</v>
      </c>
      <c r="D36" s="3">
        <f t="shared" si="4"/>
        <v>3</v>
      </c>
      <c r="E36">
        <v>2</v>
      </c>
      <c r="F36">
        <v>1</v>
      </c>
      <c r="G36">
        <v>33</v>
      </c>
      <c r="H36">
        <v>2</v>
      </c>
      <c r="I36" s="2">
        <f t="shared" si="5"/>
        <v>0.6666666666666666</v>
      </c>
      <c r="J36" s="7">
        <v>63</v>
      </c>
      <c r="K36">
        <v>0</v>
      </c>
      <c r="L36">
        <v>268</v>
      </c>
      <c r="M36">
        <v>58</v>
      </c>
      <c r="N36">
        <v>48</v>
      </c>
      <c r="O36">
        <v>18</v>
      </c>
      <c r="P36">
        <v>2</v>
      </c>
      <c r="Q36">
        <v>6</v>
      </c>
      <c r="R36">
        <v>23</v>
      </c>
      <c r="S36">
        <v>21</v>
      </c>
      <c r="T36" s="3">
        <f t="shared" si="6"/>
        <v>1.2063492063492063</v>
      </c>
      <c r="U36" s="3">
        <f t="shared" si="7"/>
        <v>6.857142857142857</v>
      </c>
    </row>
    <row r="37" spans="1:21" ht="13.5">
      <c r="A37" s="1" t="s">
        <v>49</v>
      </c>
      <c r="B37" t="s">
        <v>168</v>
      </c>
      <c r="C37">
        <v>17</v>
      </c>
      <c r="D37" s="3">
        <f t="shared" si="4"/>
        <v>3</v>
      </c>
      <c r="E37">
        <v>4</v>
      </c>
      <c r="F37">
        <v>0</v>
      </c>
      <c r="G37">
        <v>1</v>
      </c>
      <c r="H37">
        <v>1</v>
      </c>
      <c r="I37" s="2">
        <f t="shared" si="5"/>
        <v>1</v>
      </c>
      <c r="J37" s="7">
        <v>33</v>
      </c>
      <c r="K37">
        <v>0</v>
      </c>
      <c r="L37">
        <v>138</v>
      </c>
      <c r="M37">
        <v>32</v>
      </c>
      <c r="N37">
        <v>13</v>
      </c>
      <c r="O37">
        <v>6</v>
      </c>
      <c r="P37">
        <v>0</v>
      </c>
      <c r="Q37">
        <v>3</v>
      </c>
      <c r="R37">
        <v>11</v>
      </c>
      <c r="S37">
        <v>11</v>
      </c>
      <c r="T37" s="3">
        <f t="shared" si="6"/>
        <v>1.1515151515151516</v>
      </c>
      <c r="U37" s="3">
        <f t="shared" si="7"/>
        <v>3.5454545454545454</v>
      </c>
    </row>
    <row r="38" spans="1:21" ht="13.5">
      <c r="A38" s="1" t="s">
        <v>49</v>
      </c>
      <c r="B38" t="s">
        <v>139</v>
      </c>
      <c r="C38">
        <v>19</v>
      </c>
      <c r="D38" s="3">
        <f t="shared" si="4"/>
        <v>5.0625</v>
      </c>
      <c r="E38">
        <v>0</v>
      </c>
      <c r="F38">
        <v>0</v>
      </c>
      <c r="G38">
        <v>0</v>
      </c>
      <c r="H38">
        <v>5</v>
      </c>
      <c r="I38" s="2">
        <v>0</v>
      </c>
      <c r="J38" s="7">
        <v>32</v>
      </c>
      <c r="K38">
        <v>0</v>
      </c>
      <c r="L38">
        <v>147</v>
      </c>
      <c r="M38">
        <v>45</v>
      </c>
      <c r="N38">
        <v>9</v>
      </c>
      <c r="O38">
        <v>3</v>
      </c>
      <c r="P38">
        <v>1</v>
      </c>
      <c r="Q38">
        <v>4</v>
      </c>
      <c r="R38">
        <v>18</v>
      </c>
      <c r="S38">
        <v>18</v>
      </c>
      <c r="T38" s="3">
        <f t="shared" si="6"/>
        <v>1.5</v>
      </c>
      <c r="U38" s="3">
        <f t="shared" si="7"/>
        <v>2.53125</v>
      </c>
    </row>
    <row r="39" spans="1:21" ht="13.5">
      <c r="A39" s="1" t="s">
        <v>49</v>
      </c>
      <c r="B39" t="s">
        <v>150</v>
      </c>
      <c r="C39">
        <v>10</v>
      </c>
      <c r="D39" s="3">
        <f t="shared" si="4"/>
        <v>4.987261146496815</v>
      </c>
      <c r="E39">
        <v>1</v>
      </c>
      <c r="F39">
        <v>0</v>
      </c>
      <c r="G39">
        <v>0</v>
      </c>
      <c r="H39">
        <v>0</v>
      </c>
      <c r="I39" s="2">
        <f t="shared" si="5"/>
        <v>1</v>
      </c>
      <c r="J39" s="7">
        <v>52.333333333333336</v>
      </c>
      <c r="K39">
        <v>1</v>
      </c>
      <c r="L39">
        <v>232</v>
      </c>
      <c r="M39">
        <v>62</v>
      </c>
      <c r="N39">
        <v>21</v>
      </c>
      <c r="O39">
        <v>12</v>
      </c>
      <c r="P39">
        <v>2</v>
      </c>
      <c r="Q39">
        <v>2</v>
      </c>
      <c r="R39">
        <v>29</v>
      </c>
      <c r="S39">
        <v>29</v>
      </c>
      <c r="T39" s="3">
        <f t="shared" si="6"/>
        <v>1.414012738853503</v>
      </c>
      <c r="U39" s="3">
        <f t="shared" si="7"/>
        <v>3.611464968152866</v>
      </c>
    </row>
    <row r="40" spans="1:21" ht="13.5">
      <c r="A40" s="1" t="s">
        <v>49</v>
      </c>
      <c r="B40" t="s">
        <v>143</v>
      </c>
      <c r="C40">
        <v>7</v>
      </c>
      <c r="D40" s="3">
        <f t="shared" si="4"/>
        <v>1.2857142857142856</v>
      </c>
      <c r="E40">
        <v>2</v>
      </c>
      <c r="F40">
        <v>0</v>
      </c>
      <c r="G40">
        <v>0</v>
      </c>
      <c r="H40">
        <v>0</v>
      </c>
      <c r="I40" s="2">
        <f t="shared" si="5"/>
        <v>1</v>
      </c>
      <c r="J40" s="7">
        <v>14</v>
      </c>
      <c r="K40">
        <v>0</v>
      </c>
      <c r="L40">
        <v>51</v>
      </c>
      <c r="M40">
        <v>9</v>
      </c>
      <c r="N40">
        <v>12</v>
      </c>
      <c r="O40">
        <v>1</v>
      </c>
      <c r="P40">
        <v>0</v>
      </c>
      <c r="Q40">
        <v>2</v>
      </c>
      <c r="R40">
        <v>2</v>
      </c>
      <c r="S40">
        <v>2</v>
      </c>
      <c r="T40" s="3">
        <f t="shared" si="6"/>
        <v>0.7142857142857143</v>
      </c>
      <c r="U40" s="3">
        <f t="shared" si="7"/>
        <v>7.7142857142857135</v>
      </c>
    </row>
  </sheetData>
  <sheetProtection/>
  <mergeCells count="5">
    <mergeCell ref="C18:S18"/>
    <mergeCell ref="C19:S19"/>
    <mergeCell ref="C20:S20"/>
    <mergeCell ref="C12:S12"/>
    <mergeCell ref="C21:S2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38" sqref="C38:U38"/>
    </sheetView>
  </sheetViews>
  <sheetFormatPr defaultColWidth="9.00390625" defaultRowHeight="13.5"/>
  <cols>
    <col min="1" max="1" width="5.25390625" style="0" bestFit="1" customWidth="1"/>
    <col min="2" max="2" width="22.50390625" style="0" bestFit="1" customWidth="1"/>
    <col min="3" max="9" width="5.25390625" style="0" bestFit="1" customWidth="1"/>
    <col min="10" max="10" width="8.125" style="0" bestFit="1" customWidth="1"/>
    <col min="11" max="15" width="5.25390625" style="0" bestFit="1" customWidth="1"/>
    <col min="16" max="17" width="5.875" style="0" bestFit="1" customWidth="1"/>
    <col min="18" max="18" width="5.125" style="0" bestFit="1" customWidth="1"/>
    <col min="19" max="19" width="5.75390625" style="0" bestFit="1" customWidth="1"/>
    <col min="20" max="20" width="6.00390625" style="0" customWidth="1"/>
    <col min="21" max="21" width="6.37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77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123</v>
      </c>
      <c r="C2">
        <v>143</v>
      </c>
      <c r="D2" s="2">
        <f aca="true" t="shared" si="0" ref="D2:D18">F2/E2</f>
        <v>0.301255230125523</v>
      </c>
      <c r="E2">
        <v>478</v>
      </c>
      <c r="F2">
        <v>144</v>
      </c>
      <c r="G2">
        <v>6</v>
      </c>
      <c r="H2">
        <v>34</v>
      </c>
      <c r="I2" s="2">
        <f aca="true" t="shared" si="1" ref="I2:I18">(F2+K2)/(E2+K2+N2)</f>
        <v>0.35145631067961164</v>
      </c>
      <c r="J2">
        <v>225</v>
      </c>
      <c r="K2">
        <v>37</v>
      </c>
      <c r="L2">
        <v>30</v>
      </c>
      <c r="M2">
        <v>0</v>
      </c>
      <c r="N2">
        <v>0</v>
      </c>
      <c r="O2">
        <v>55</v>
      </c>
      <c r="P2" s="14">
        <v>2</v>
      </c>
      <c r="Q2" s="2">
        <v>0.304</v>
      </c>
      <c r="R2" s="2">
        <f aca="true" t="shared" si="2" ref="R2:R18">J2/E2</f>
        <v>0.4707112970711297</v>
      </c>
      <c r="S2" s="2">
        <f aca="true" t="shared" si="3" ref="S2:S18">I2+R2</f>
        <v>0.8221676077507414</v>
      </c>
    </row>
    <row r="3" spans="1:19" ht="13.5">
      <c r="A3">
        <v>2</v>
      </c>
      <c r="B3" t="s">
        <v>169</v>
      </c>
      <c r="C3">
        <v>144</v>
      </c>
      <c r="D3" s="2">
        <f t="shared" si="0"/>
        <v>0.2650334075723831</v>
      </c>
      <c r="E3">
        <v>449</v>
      </c>
      <c r="F3">
        <v>119</v>
      </c>
      <c r="G3">
        <v>5</v>
      </c>
      <c r="H3">
        <v>37</v>
      </c>
      <c r="I3" s="2">
        <f t="shared" si="1"/>
        <v>0.3426294820717131</v>
      </c>
      <c r="J3">
        <v>172</v>
      </c>
      <c r="K3">
        <v>53</v>
      </c>
      <c r="L3">
        <v>43</v>
      </c>
      <c r="M3">
        <v>0</v>
      </c>
      <c r="N3">
        <v>0</v>
      </c>
      <c r="O3">
        <v>39</v>
      </c>
      <c r="P3" s="14">
        <v>6</v>
      </c>
      <c r="Q3" s="2">
        <v>0.276</v>
      </c>
      <c r="R3" s="2">
        <f t="shared" si="2"/>
        <v>0.3830734966592428</v>
      </c>
      <c r="S3" s="2">
        <f t="shared" si="3"/>
        <v>0.7257029787309559</v>
      </c>
    </row>
    <row r="4" spans="1:19" ht="13.5">
      <c r="A4">
        <v>3</v>
      </c>
      <c r="B4" t="s">
        <v>170</v>
      </c>
      <c r="C4">
        <v>143</v>
      </c>
      <c r="D4" s="2">
        <f t="shared" si="0"/>
        <v>0.3010204081632653</v>
      </c>
      <c r="E4">
        <v>588</v>
      </c>
      <c r="F4">
        <v>177</v>
      </c>
      <c r="G4">
        <v>13</v>
      </c>
      <c r="H4">
        <v>92</v>
      </c>
      <c r="I4" s="2">
        <f t="shared" si="1"/>
        <v>0.34913112164297</v>
      </c>
      <c r="J4">
        <v>269</v>
      </c>
      <c r="K4">
        <v>44</v>
      </c>
      <c r="L4">
        <v>54</v>
      </c>
      <c r="M4">
        <v>0</v>
      </c>
      <c r="N4">
        <v>1</v>
      </c>
      <c r="O4">
        <v>21</v>
      </c>
      <c r="P4" s="14">
        <v>14</v>
      </c>
      <c r="Q4" s="2">
        <v>0.361</v>
      </c>
      <c r="R4" s="2">
        <f t="shared" si="2"/>
        <v>0.4574829931972789</v>
      </c>
      <c r="S4" s="2">
        <f t="shared" si="3"/>
        <v>0.8066141148402489</v>
      </c>
    </row>
    <row r="5" spans="1:19" ht="13.5">
      <c r="A5">
        <v>4</v>
      </c>
      <c r="B5" t="s">
        <v>120</v>
      </c>
      <c r="C5">
        <v>144</v>
      </c>
      <c r="D5" s="2">
        <f t="shared" si="0"/>
        <v>0.28695652173913044</v>
      </c>
      <c r="E5">
        <v>575</v>
      </c>
      <c r="F5">
        <v>165</v>
      </c>
      <c r="G5">
        <v>33</v>
      </c>
      <c r="H5">
        <v>125</v>
      </c>
      <c r="I5" s="2">
        <f t="shared" si="1"/>
        <v>0.34294871794871795</v>
      </c>
      <c r="J5">
        <v>325</v>
      </c>
      <c r="K5">
        <v>49</v>
      </c>
      <c r="L5">
        <v>47</v>
      </c>
      <c r="M5">
        <v>0</v>
      </c>
      <c r="N5">
        <v>0</v>
      </c>
      <c r="O5">
        <v>0</v>
      </c>
      <c r="P5" s="14">
        <v>2</v>
      </c>
      <c r="Q5" s="2">
        <v>0.362</v>
      </c>
      <c r="R5" s="2">
        <f t="shared" si="2"/>
        <v>0.5652173913043478</v>
      </c>
      <c r="S5" s="2">
        <f t="shared" si="3"/>
        <v>0.9081661092530657</v>
      </c>
    </row>
    <row r="6" spans="1:19" ht="13.5">
      <c r="A6">
        <v>5</v>
      </c>
      <c r="B6" t="s">
        <v>132</v>
      </c>
      <c r="C6">
        <v>142</v>
      </c>
      <c r="D6" s="2">
        <f t="shared" si="0"/>
        <v>0.31793960923623443</v>
      </c>
      <c r="E6">
        <v>563</v>
      </c>
      <c r="F6">
        <v>179</v>
      </c>
      <c r="G6">
        <v>16</v>
      </c>
      <c r="H6">
        <v>90</v>
      </c>
      <c r="I6" s="2">
        <f t="shared" si="1"/>
        <v>0.35185185185185186</v>
      </c>
      <c r="J6">
        <v>289</v>
      </c>
      <c r="K6">
        <v>30</v>
      </c>
      <c r="L6">
        <v>40</v>
      </c>
      <c r="M6">
        <v>0</v>
      </c>
      <c r="N6">
        <v>1</v>
      </c>
      <c r="O6">
        <v>14</v>
      </c>
      <c r="P6" s="14">
        <v>15</v>
      </c>
      <c r="Q6" s="2">
        <v>0.278</v>
      </c>
      <c r="R6" s="2">
        <f t="shared" si="2"/>
        <v>0.5133214920071048</v>
      </c>
      <c r="S6" s="2">
        <f t="shared" si="3"/>
        <v>0.8651733438589566</v>
      </c>
    </row>
    <row r="7" spans="1:19" ht="13.5">
      <c r="A7">
        <v>6</v>
      </c>
      <c r="B7" t="s">
        <v>121</v>
      </c>
      <c r="C7">
        <v>144</v>
      </c>
      <c r="D7" s="2">
        <f t="shared" si="0"/>
        <v>0.2857142857142857</v>
      </c>
      <c r="E7">
        <v>427</v>
      </c>
      <c r="F7">
        <v>122</v>
      </c>
      <c r="G7">
        <v>2</v>
      </c>
      <c r="H7">
        <v>52</v>
      </c>
      <c r="I7" s="2">
        <f t="shared" si="1"/>
        <v>0.33260393873085337</v>
      </c>
      <c r="J7">
        <v>161</v>
      </c>
      <c r="K7">
        <v>30</v>
      </c>
      <c r="L7">
        <v>41</v>
      </c>
      <c r="M7">
        <v>8</v>
      </c>
      <c r="N7">
        <v>0</v>
      </c>
      <c r="O7">
        <v>50</v>
      </c>
      <c r="P7" s="14">
        <v>5</v>
      </c>
      <c r="Q7" s="2">
        <v>0.33</v>
      </c>
      <c r="R7" s="2">
        <f t="shared" si="2"/>
        <v>0.3770491803278688</v>
      </c>
      <c r="S7" s="2">
        <f t="shared" si="3"/>
        <v>0.7096531190587222</v>
      </c>
    </row>
    <row r="8" spans="1:19" ht="13.5">
      <c r="A8">
        <v>7</v>
      </c>
      <c r="B8" t="s">
        <v>131</v>
      </c>
      <c r="C8">
        <v>143</v>
      </c>
      <c r="D8" s="2">
        <f t="shared" si="0"/>
        <v>0.2144638403990025</v>
      </c>
      <c r="E8">
        <v>401</v>
      </c>
      <c r="F8">
        <v>86</v>
      </c>
      <c r="G8">
        <v>0</v>
      </c>
      <c r="H8">
        <v>28</v>
      </c>
      <c r="I8" s="2">
        <f t="shared" si="1"/>
        <v>0.24641148325358853</v>
      </c>
      <c r="J8">
        <v>110</v>
      </c>
      <c r="K8">
        <v>17</v>
      </c>
      <c r="L8">
        <v>37</v>
      </c>
      <c r="M8">
        <v>7</v>
      </c>
      <c r="N8">
        <v>0</v>
      </c>
      <c r="O8">
        <v>30</v>
      </c>
      <c r="P8" s="14">
        <v>13</v>
      </c>
      <c r="Q8" s="2">
        <v>0.204</v>
      </c>
      <c r="R8" s="2">
        <f t="shared" si="2"/>
        <v>0.2743142144638404</v>
      </c>
      <c r="S8" s="2">
        <f t="shared" si="3"/>
        <v>0.5207256977174289</v>
      </c>
    </row>
    <row r="9" spans="1:19" ht="13.5">
      <c r="A9">
        <v>8</v>
      </c>
      <c r="B9" t="s">
        <v>128</v>
      </c>
      <c r="C9">
        <v>144</v>
      </c>
      <c r="D9" s="2">
        <f t="shared" si="0"/>
        <v>0.2335958005249344</v>
      </c>
      <c r="E9">
        <v>381</v>
      </c>
      <c r="F9">
        <v>89</v>
      </c>
      <c r="G9">
        <v>1</v>
      </c>
      <c r="H9">
        <v>39</v>
      </c>
      <c r="I9" s="2">
        <f t="shared" si="1"/>
        <v>0.2747524752475248</v>
      </c>
      <c r="J9">
        <v>104</v>
      </c>
      <c r="K9">
        <v>22</v>
      </c>
      <c r="L9">
        <v>49</v>
      </c>
      <c r="M9">
        <v>2</v>
      </c>
      <c r="N9">
        <v>1</v>
      </c>
      <c r="O9">
        <v>5</v>
      </c>
      <c r="P9" s="14">
        <v>0</v>
      </c>
      <c r="Q9" s="2">
        <v>0.25</v>
      </c>
      <c r="R9" s="2">
        <f t="shared" si="2"/>
        <v>0.27296587926509186</v>
      </c>
      <c r="S9" s="2">
        <f t="shared" si="3"/>
        <v>0.5477183545126166</v>
      </c>
    </row>
    <row r="10" spans="1:19" ht="13.5">
      <c r="A10" s="1" t="s">
        <v>54</v>
      </c>
      <c r="B10" t="s">
        <v>159</v>
      </c>
      <c r="C10">
        <v>123</v>
      </c>
      <c r="D10" s="2">
        <f t="shared" si="0"/>
        <v>0.22981366459627328</v>
      </c>
      <c r="E10">
        <v>161</v>
      </c>
      <c r="F10">
        <v>37</v>
      </c>
      <c r="G10">
        <v>7</v>
      </c>
      <c r="H10">
        <v>14</v>
      </c>
      <c r="I10" s="2">
        <f t="shared" si="1"/>
        <v>0.2603550295857988</v>
      </c>
      <c r="J10">
        <v>67</v>
      </c>
      <c r="K10">
        <v>7</v>
      </c>
      <c r="L10">
        <v>26</v>
      </c>
      <c r="M10">
        <v>0</v>
      </c>
      <c r="N10">
        <v>1</v>
      </c>
      <c r="O10">
        <v>0</v>
      </c>
      <c r="P10" s="14">
        <v>1</v>
      </c>
      <c r="Q10" s="2">
        <v>0.147</v>
      </c>
      <c r="R10" s="2">
        <f t="shared" si="2"/>
        <v>0.4161490683229814</v>
      </c>
      <c r="S10" s="2">
        <f t="shared" si="3"/>
        <v>0.6765040979087802</v>
      </c>
    </row>
    <row r="11" spans="1:19" ht="13.5">
      <c r="A11" s="1" t="s">
        <v>1</v>
      </c>
      <c r="B11" t="s">
        <v>133</v>
      </c>
      <c r="C11">
        <v>82</v>
      </c>
      <c r="D11" s="2">
        <f t="shared" si="0"/>
        <v>0.3058823529411765</v>
      </c>
      <c r="E11">
        <v>85</v>
      </c>
      <c r="F11">
        <v>26</v>
      </c>
      <c r="G11">
        <v>0</v>
      </c>
      <c r="H11">
        <v>8</v>
      </c>
      <c r="I11" s="2">
        <f t="shared" si="1"/>
        <v>0.32954545454545453</v>
      </c>
      <c r="J11">
        <v>37</v>
      </c>
      <c r="K11">
        <v>3</v>
      </c>
      <c r="L11">
        <v>13</v>
      </c>
      <c r="M11">
        <v>3</v>
      </c>
      <c r="N11">
        <v>0</v>
      </c>
      <c r="O11">
        <v>2</v>
      </c>
      <c r="P11" s="14">
        <v>6</v>
      </c>
      <c r="Q11" s="2">
        <v>0.391</v>
      </c>
      <c r="R11" s="2">
        <f t="shared" si="2"/>
        <v>0.43529411764705883</v>
      </c>
      <c r="S11" s="2">
        <f t="shared" si="3"/>
        <v>0.7648395721925134</v>
      </c>
    </row>
    <row r="12" spans="1:19" ht="13.5">
      <c r="A12" s="1" t="s">
        <v>1</v>
      </c>
      <c r="B12" t="s">
        <v>171</v>
      </c>
      <c r="C12">
        <v>70</v>
      </c>
      <c r="D12" s="2">
        <f t="shared" si="0"/>
        <v>0.2727272727272727</v>
      </c>
      <c r="E12">
        <v>77</v>
      </c>
      <c r="F12">
        <v>21</v>
      </c>
      <c r="G12">
        <v>0</v>
      </c>
      <c r="H12">
        <v>6</v>
      </c>
      <c r="I12" s="2">
        <f t="shared" si="1"/>
        <v>0.3253012048192771</v>
      </c>
      <c r="J12">
        <v>26</v>
      </c>
      <c r="K12">
        <v>6</v>
      </c>
      <c r="L12">
        <v>9</v>
      </c>
      <c r="M12">
        <v>2</v>
      </c>
      <c r="N12">
        <v>0</v>
      </c>
      <c r="O12">
        <v>2</v>
      </c>
      <c r="P12" s="14">
        <v>1</v>
      </c>
      <c r="Q12" s="2">
        <v>0.368</v>
      </c>
      <c r="R12" s="2">
        <f t="shared" si="2"/>
        <v>0.33766233766233766</v>
      </c>
      <c r="S12" s="2">
        <f t="shared" si="3"/>
        <v>0.6629635424816147</v>
      </c>
    </row>
    <row r="13" spans="1:19" ht="13.5">
      <c r="A13" s="1" t="s">
        <v>1</v>
      </c>
      <c r="B13" t="s">
        <v>130</v>
      </c>
      <c r="C13">
        <v>102</v>
      </c>
      <c r="D13" s="2">
        <f t="shared" si="0"/>
        <v>0.24742268041237114</v>
      </c>
      <c r="E13">
        <v>97</v>
      </c>
      <c r="F13">
        <v>24</v>
      </c>
      <c r="G13">
        <v>1</v>
      </c>
      <c r="H13">
        <v>11</v>
      </c>
      <c r="I13" s="2">
        <f t="shared" si="1"/>
        <v>0.2815533980582524</v>
      </c>
      <c r="J13">
        <v>32</v>
      </c>
      <c r="K13">
        <v>5</v>
      </c>
      <c r="L13">
        <v>8</v>
      </c>
      <c r="M13">
        <v>0</v>
      </c>
      <c r="N13">
        <v>1</v>
      </c>
      <c r="O13">
        <v>1</v>
      </c>
      <c r="P13" s="14">
        <v>0</v>
      </c>
      <c r="Q13" s="2">
        <v>0.227</v>
      </c>
      <c r="R13" s="2">
        <f t="shared" si="2"/>
        <v>0.32989690721649484</v>
      </c>
      <c r="S13" s="2">
        <f t="shared" si="3"/>
        <v>0.6114503052747473</v>
      </c>
    </row>
    <row r="14" spans="1:19" ht="13.5">
      <c r="A14" s="1" t="s">
        <v>1</v>
      </c>
      <c r="B14" t="s">
        <v>129</v>
      </c>
      <c r="C14">
        <v>98</v>
      </c>
      <c r="D14" s="2">
        <f t="shared" si="0"/>
        <v>0.2826086956521739</v>
      </c>
      <c r="E14">
        <v>138</v>
      </c>
      <c r="F14">
        <v>39</v>
      </c>
      <c r="G14">
        <v>1</v>
      </c>
      <c r="H14">
        <v>13</v>
      </c>
      <c r="I14" s="2">
        <f t="shared" si="1"/>
        <v>0.29285714285714287</v>
      </c>
      <c r="J14">
        <v>50</v>
      </c>
      <c r="K14">
        <v>2</v>
      </c>
      <c r="L14">
        <v>22</v>
      </c>
      <c r="M14">
        <v>1</v>
      </c>
      <c r="N14">
        <v>0</v>
      </c>
      <c r="O14">
        <v>1</v>
      </c>
      <c r="P14" s="14">
        <v>0</v>
      </c>
      <c r="Q14" s="2">
        <v>0.256</v>
      </c>
      <c r="R14" s="2">
        <f t="shared" si="2"/>
        <v>0.36231884057971014</v>
      </c>
      <c r="S14" s="2">
        <f t="shared" si="3"/>
        <v>0.655175983436853</v>
      </c>
    </row>
    <row r="15" spans="1:19" ht="13.5">
      <c r="A15" s="1" t="s">
        <v>1</v>
      </c>
      <c r="B15" t="s">
        <v>134</v>
      </c>
      <c r="C15">
        <v>90</v>
      </c>
      <c r="D15" s="2">
        <f t="shared" si="0"/>
        <v>0.12307692307692308</v>
      </c>
      <c r="E15">
        <v>65</v>
      </c>
      <c r="F15">
        <v>8</v>
      </c>
      <c r="G15">
        <v>0</v>
      </c>
      <c r="H15">
        <v>5</v>
      </c>
      <c r="I15" s="2">
        <f t="shared" si="1"/>
        <v>0.12307692307692308</v>
      </c>
      <c r="J15">
        <v>9</v>
      </c>
      <c r="K15">
        <v>0</v>
      </c>
      <c r="L15">
        <v>7</v>
      </c>
      <c r="M15">
        <v>3</v>
      </c>
      <c r="N15">
        <v>0</v>
      </c>
      <c r="O15">
        <v>0</v>
      </c>
      <c r="P15" s="14">
        <v>2</v>
      </c>
      <c r="Q15" s="2">
        <v>0.176</v>
      </c>
      <c r="R15" s="2">
        <f t="shared" si="2"/>
        <v>0.13846153846153847</v>
      </c>
      <c r="S15" s="2">
        <f t="shared" si="3"/>
        <v>0.26153846153846155</v>
      </c>
    </row>
    <row r="16" spans="1:19" ht="13.5">
      <c r="A16" s="1" t="s">
        <v>1</v>
      </c>
      <c r="B16" t="s">
        <v>161</v>
      </c>
      <c r="C16">
        <v>51</v>
      </c>
      <c r="D16" s="2">
        <f t="shared" si="0"/>
        <v>0.21951219512195122</v>
      </c>
      <c r="E16">
        <v>41</v>
      </c>
      <c r="F16">
        <v>9</v>
      </c>
      <c r="G16">
        <v>0</v>
      </c>
      <c r="H16">
        <v>4</v>
      </c>
      <c r="I16" s="2">
        <f t="shared" si="1"/>
        <v>0.23809523809523808</v>
      </c>
      <c r="J16">
        <v>12</v>
      </c>
      <c r="K16">
        <v>1</v>
      </c>
      <c r="L16">
        <v>3</v>
      </c>
      <c r="M16">
        <v>0</v>
      </c>
      <c r="N16">
        <v>0</v>
      </c>
      <c r="O16">
        <v>0</v>
      </c>
      <c r="P16" s="14">
        <v>1</v>
      </c>
      <c r="Q16" s="2">
        <v>0.118</v>
      </c>
      <c r="R16" s="2">
        <f t="shared" si="2"/>
        <v>0.2926829268292683</v>
      </c>
      <c r="S16" s="2">
        <f t="shared" si="3"/>
        <v>0.5307781649245064</v>
      </c>
    </row>
    <row r="17" spans="1:19" ht="13.5">
      <c r="A17" s="1" t="s">
        <v>1</v>
      </c>
      <c r="B17" t="s">
        <v>138</v>
      </c>
      <c r="C17">
        <v>98</v>
      </c>
      <c r="D17" s="2">
        <f t="shared" si="0"/>
        <v>0.14084507042253522</v>
      </c>
      <c r="E17">
        <v>71</v>
      </c>
      <c r="F17">
        <v>10</v>
      </c>
      <c r="G17">
        <v>0</v>
      </c>
      <c r="H17">
        <v>4</v>
      </c>
      <c r="I17" s="2">
        <f t="shared" si="1"/>
        <v>0.19736842105263158</v>
      </c>
      <c r="J17">
        <v>12</v>
      </c>
      <c r="K17">
        <v>5</v>
      </c>
      <c r="L17">
        <v>11</v>
      </c>
      <c r="M17">
        <v>1</v>
      </c>
      <c r="N17">
        <v>0</v>
      </c>
      <c r="O17">
        <v>0</v>
      </c>
      <c r="P17" s="14">
        <v>0</v>
      </c>
      <c r="Q17" s="2">
        <v>0.143</v>
      </c>
      <c r="R17" s="2">
        <f t="shared" si="2"/>
        <v>0.16901408450704225</v>
      </c>
      <c r="S17" s="2">
        <f t="shared" si="3"/>
        <v>0.36638250555967383</v>
      </c>
    </row>
    <row r="18" spans="1:19" ht="13.5">
      <c r="A18" s="1" t="s">
        <v>49</v>
      </c>
      <c r="B18" t="s">
        <v>172</v>
      </c>
      <c r="C18">
        <v>1</v>
      </c>
      <c r="D18" s="2">
        <f t="shared" si="0"/>
        <v>0.25</v>
      </c>
      <c r="E18">
        <v>4</v>
      </c>
      <c r="F18">
        <v>1</v>
      </c>
      <c r="G18">
        <v>1</v>
      </c>
      <c r="H18">
        <v>2</v>
      </c>
      <c r="I18" s="2">
        <f t="shared" si="1"/>
        <v>0.25</v>
      </c>
      <c r="J18">
        <v>4</v>
      </c>
      <c r="K18">
        <v>0</v>
      </c>
      <c r="L18">
        <v>0</v>
      </c>
      <c r="M18">
        <v>0</v>
      </c>
      <c r="N18">
        <v>0</v>
      </c>
      <c r="O18">
        <v>0</v>
      </c>
      <c r="P18" s="14">
        <v>0</v>
      </c>
      <c r="Q18" s="2">
        <v>0</v>
      </c>
      <c r="R18" s="2">
        <f t="shared" si="2"/>
        <v>1</v>
      </c>
      <c r="S18" s="2">
        <f t="shared" si="3"/>
        <v>1.25</v>
      </c>
    </row>
    <row r="19" spans="1:19" ht="13.5">
      <c r="A19" s="1" t="s">
        <v>49</v>
      </c>
      <c r="B19" t="s">
        <v>163</v>
      </c>
      <c r="C19" s="15" t="s">
        <v>55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3.5">
      <c r="A20" s="1" t="s">
        <v>49</v>
      </c>
      <c r="B20" t="s">
        <v>126</v>
      </c>
      <c r="C20" s="15" t="s">
        <v>55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3.5">
      <c r="A21" s="1" t="s">
        <v>49</v>
      </c>
      <c r="B21" t="s">
        <v>173</v>
      </c>
      <c r="C21" s="15" t="s">
        <v>55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78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174</v>
      </c>
      <c r="C25">
        <v>27</v>
      </c>
      <c r="D25" s="3">
        <f aca="true" t="shared" si="4" ref="D25:D40">S25/J25*9</f>
        <v>3.8152173913043477</v>
      </c>
      <c r="E25">
        <v>8</v>
      </c>
      <c r="F25">
        <v>15</v>
      </c>
      <c r="G25">
        <v>0</v>
      </c>
      <c r="H25">
        <v>0</v>
      </c>
      <c r="I25" s="2">
        <f aca="true" t="shared" si="5" ref="I25:I40">E25/(E25+F25)</f>
        <v>0.34782608695652173</v>
      </c>
      <c r="J25" s="7">
        <v>184</v>
      </c>
      <c r="K25">
        <v>3</v>
      </c>
      <c r="L25">
        <v>753</v>
      </c>
      <c r="M25">
        <v>171</v>
      </c>
      <c r="N25">
        <v>64</v>
      </c>
      <c r="O25">
        <v>24</v>
      </c>
      <c r="P25">
        <v>2</v>
      </c>
      <c r="Q25">
        <v>22</v>
      </c>
      <c r="R25">
        <v>81</v>
      </c>
      <c r="S25">
        <v>78</v>
      </c>
      <c r="T25" s="3">
        <f aca="true" t="shared" si="6" ref="T25:T40">(M25+O25)/J25</f>
        <v>1.059782608695652</v>
      </c>
      <c r="U25" s="3">
        <f aca="true" t="shared" si="7" ref="U25:U40">N25/J25*9</f>
        <v>3.1304347826086953</v>
      </c>
    </row>
    <row r="26" spans="1:21" ht="13.5">
      <c r="A26" s="1" t="s">
        <v>50</v>
      </c>
      <c r="B26" t="s">
        <v>168</v>
      </c>
      <c r="C26">
        <v>26</v>
      </c>
      <c r="D26" s="3">
        <f t="shared" si="4"/>
        <v>2.9359223300970876</v>
      </c>
      <c r="E26">
        <v>12</v>
      </c>
      <c r="F26">
        <v>5</v>
      </c>
      <c r="G26">
        <v>0</v>
      </c>
      <c r="H26">
        <v>0</v>
      </c>
      <c r="I26" s="2">
        <f t="shared" si="5"/>
        <v>0.7058823529411765</v>
      </c>
      <c r="J26" s="7">
        <v>171.66666666666666</v>
      </c>
      <c r="K26">
        <v>5</v>
      </c>
      <c r="L26">
        <v>699</v>
      </c>
      <c r="M26">
        <v>148</v>
      </c>
      <c r="N26">
        <v>61</v>
      </c>
      <c r="O26">
        <v>23</v>
      </c>
      <c r="P26">
        <v>4</v>
      </c>
      <c r="Q26">
        <v>13</v>
      </c>
      <c r="R26">
        <v>59</v>
      </c>
      <c r="S26">
        <v>56</v>
      </c>
      <c r="T26" s="3">
        <f t="shared" si="6"/>
        <v>0.996116504854369</v>
      </c>
      <c r="U26" s="3">
        <f t="shared" si="7"/>
        <v>3.1980582524271846</v>
      </c>
    </row>
    <row r="27" spans="1:21" ht="13.5">
      <c r="A27" s="1" t="s">
        <v>50</v>
      </c>
      <c r="B27" t="s">
        <v>175</v>
      </c>
      <c r="C27">
        <v>27</v>
      </c>
      <c r="D27" s="3">
        <f t="shared" si="4"/>
        <v>3.0491803278688523</v>
      </c>
      <c r="E27">
        <v>11</v>
      </c>
      <c r="F27">
        <v>9</v>
      </c>
      <c r="G27">
        <v>0</v>
      </c>
      <c r="H27">
        <v>0</v>
      </c>
      <c r="I27" s="2">
        <f t="shared" si="5"/>
        <v>0.55</v>
      </c>
      <c r="J27" s="7">
        <v>183</v>
      </c>
      <c r="K27">
        <v>4</v>
      </c>
      <c r="L27">
        <v>740</v>
      </c>
      <c r="M27">
        <v>144</v>
      </c>
      <c r="N27">
        <v>86</v>
      </c>
      <c r="O27">
        <v>40</v>
      </c>
      <c r="P27">
        <v>5</v>
      </c>
      <c r="Q27">
        <v>15</v>
      </c>
      <c r="R27">
        <v>63</v>
      </c>
      <c r="S27">
        <v>62</v>
      </c>
      <c r="T27" s="3">
        <f t="shared" si="6"/>
        <v>1.005464480874317</v>
      </c>
      <c r="U27" s="3">
        <f t="shared" si="7"/>
        <v>4.229508196721311</v>
      </c>
    </row>
    <row r="28" spans="1:21" ht="13.5">
      <c r="A28" s="1" t="s">
        <v>50</v>
      </c>
      <c r="B28" t="s">
        <v>176</v>
      </c>
      <c r="C28">
        <v>26</v>
      </c>
      <c r="D28" s="3">
        <f t="shared" si="4"/>
        <v>3.746938775510204</v>
      </c>
      <c r="E28">
        <v>9</v>
      </c>
      <c r="F28">
        <v>12</v>
      </c>
      <c r="G28">
        <v>0</v>
      </c>
      <c r="H28">
        <v>0</v>
      </c>
      <c r="I28" s="2">
        <f t="shared" si="5"/>
        <v>0.42857142857142855</v>
      </c>
      <c r="J28" s="7">
        <v>163.33333333333334</v>
      </c>
      <c r="K28">
        <v>3</v>
      </c>
      <c r="L28">
        <v>676</v>
      </c>
      <c r="M28">
        <v>153</v>
      </c>
      <c r="N28">
        <v>46</v>
      </c>
      <c r="O28">
        <v>35</v>
      </c>
      <c r="P28">
        <v>6</v>
      </c>
      <c r="Q28">
        <v>18</v>
      </c>
      <c r="R28">
        <v>70</v>
      </c>
      <c r="S28">
        <v>68</v>
      </c>
      <c r="T28" s="3">
        <f t="shared" si="6"/>
        <v>1.1510204081632653</v>
      </c>
      <c r="U28" s="3">
        <f t="shared" si="7"/>
        <v>2.53469387755102</v>
      </c>
    </row>
    <row r="29" spans="1:21" ht="13.5">
      <c r="A29" s="1" t="s">
        <v>50</v>
      </c>
      <c r="B29" t="s">
        <v>140</v>
      </c>
      <c r="C29">
        <v>14</v>
      </c>
      <c r="D29" s="3">
        <f t="shared" si="4"/>
        <v>3.6627906976744184</v>
      </c>
      <c r="E29">
        <v>6</v>
      </c>
      <c r="F29">
        <v>3</v>
      </c>
      <c r="G29">
        <v>0</v>
      </c>
      <c r="H29">
        <v>0</v>
      </c>
      <c r="I29" s="2">
        <f t="shared" si="5"/>
        <v>0.6666666666666666</v>
      </c>
      <c r="J29" s="7">
        <v>86</v>
      </c>
      <c r="K29">
        <v>1</v>
      </c>
      <c r="L29">
        <v>350</v>
      </c>
      <c r="M29">
        <v>83</v>
      </c>
      <c r="N29">
        <v>26</v>
      </c>
      <c r="O29">
        <v>8</v>
      </c>
      <c r="P29">
        <v>1</v>
      </c>
      <c r="Q29">
        <v>9</v>
      </c>
      <c r="R29">
        <v>37</v>
      </c>
      <c r="S29">
        <v>35</v>
      </c>
      <c r="T29" s="3">
        <f t="shared" si="6"/>
        <v>1.058139534883721</v>
      </c>
      <c r="U29" s="3">
        <f t="shared" si="7"/>
        <v>2.7209302325581395</v>
      </c>
    </row>
    <row r="30" spans="1:21" ht="13.5">
      <c r="A30" s="1" t="s">
        <v>50</v>
      </c>
      <c r="B30" t="s">
        <v>142</v>
      </c>
      <c r="C30">
        <v>27</v>
      </c>
      <c r="D30" s="3">
        <f t="shared" si="4"/>
        <v>3.2157303370786514</v>
      </c>
      <c r="E30">
        <v>9</v>
      </c>
      <c r="F30">
        <v>5</v>
      </c>
      <c r="G30">
        <v>0</v>
      </c>
      <c r="H30">
        <v>0</v>
      </c>
      <c r="I30" s="2">
        <f t="shared" si="5"/>
        <v>0.6428571428571429</v>
      </c>
      <c r="J30" s="7">
        <v>148.33333333333334</v>
      </c>
      <c r="K30">
        <v>4</v>
      </c>
      <c r="L30">
        <v>613</v>
      </c>
      <c r="M30">
        <v>125</v>
      </c>
      <c r="N30">
        <v>85</v>
      </c>
      <c r="O30">
        <v>40</v>
      </c>
      <c r="P30">
        <v>7</v>
      </c>
      <c r="Q30">
        <v>15</v>
      </c>
      <c r="R30">
        <v>56</v>
      </c>
      <c r="S30">
        <v>53</v>
      </c>
      <c r="T30" s="3">
        <f t="shared" si="6"/>
        <v>1.1123595505617976</v>
      </c>
      <c r="U30" s="3">
        <f t="shared" si="7"/>
        <v>5.157303370786517</v>
      </c>
    </row>
    <row r="31" spans="1:21" ht="13.5">
      <c r="A31" s="1" t="s">
        <v>51</v>
      </c>
      <c r="B31" t="s">
        <v>144</v>
      </c>
      <c r="C31">
        <v>26</v>
      </c>
      <c r="D31" s="3">
        <f t="shared" si="4"/>
        <v>5.8235294117647065</v>
      </c>
      <c r="E31">
        <v>3</v>
      </c>
      <c r="F31">
        <v>2</v>
      </c>
      <c r="G31">
        <v>0</v>
      </c>
      <c r="H31">
        <v>3</v>
      </c>
      <c r="I31" s="2">
        <f t="shared" si="5"/>
        <v>0.6</v>
      </c>
      <c r="J31" s="7">
        <v>34</v>
      </c>
      <c r="K31">
        <v>0</v>
      </c>
      <c r="L31">
        <v>157</v>
      </c>
      <c r="M31">
        <v>42</v>
      </c>
      <c r="N31">
        <v>10</v>
      </c>
      <c r="O31">
        <v>12</v>
      </c>
      <c r="P31">
        <v>1</v>
      </c>
      <c r="Q31">
        <v>8</v>
      </c>
      <c r="R31">
        <v>22</v>
      </c>
      <c r="S31">
        <v>22</v>
      </c>
      <c r="T31" s="3">
        <f t="shared" si="6"/>
        <v>1.588235294117647</v>
      </c>
      <c r="U31" s="3">
        <f t="shared" si="7"/>
        <v>2.6470588235294117</v>
      </c>
    </row>
    <row r="32" spans="1:21" ht="13.5">
      <c r="A32" s="1" t="s">
        <v>51</v>
      </c>
      <c r="B32" t="s">
        <v>149</v>
      </c>
      <c r="C32">
        <v>21</v>
      </c>
      <c r="D32" s="3">
        <f t="shared" si="4"/>
        <v>3.375</v>
      </c>
      <c r="E32">
        <v>2</v>
      </c>
      <c r="F32">
        <v>4</v>
      </c>
      <c r="G32">
        <v>0</v>
      </c>
      <c r="H32">
        <v>4</v>
      </c>
      <c r="I32" s="2">
        <f t="shared" si="5"/>
        <v>0.3333333333333333</v>
      </c>
      <c r="J32" s="7">
        <v>37.333333333333336</v>
      </c>
      <c r="K32">
        <v>0</v>
      </c>
      <c r="L32">
        <v>155</v>
      </c>
      <c r="M32">
        <v>36</v>
      </c>
      <c r="N32">
        <v>18</v>
      </c>
      <c r="O32">
        <v>6</v>
      </c>
      <c r="P32">
        <v>0</v>
      </c>
      <c r="Q32">
        <v>4</v>
      </c>
      <c r="R32">
        <v>14</v>
      </c>
      <c r="S32">
        <v>14</v>
      </c>
      <c r="T32" s="3">
        <f t="shared" si="6"/>
        <v>1.125</v>
      </c>
      <c r="U32" s="3">
        <f t="shared" si="7"/>
        <v>4.3392857142857135</v>
      </c>
    </row>
    <row r="33" spans="1:21" ht="13.5">
      <c r="A33" s="1" t="s">
        <v>51</v>
      </c>
      <c r="B33" t="s">
        <v>147</v>
      </c>
      <c r="C33">
        <v>31</v>
      </c>
      <c r="D33" s="3">
        <f t="shared" si="4"/>
        <v>4.071428571428571</v>
      </c>
      <c r="E33">
        <v>2</v>
      </c>
      <c r="F33">
        <v>4</v>
      </c>
      <c r="G33">
        <v>2</v>
      </c>
      <c r="H33">
        <v>4</v>
      </c>
      <c r="I33" s="2">
        <f t="shared" si="5"/>
        <v>0.3333333333333333</v>
      </c>
      <c r="J33" s="7">
        <v>42</v>
      </c>
      <c r="K33">
        <v>0</v>
      </c>
      <c r="L33">
        <v>186</v>
      </c>
      <c r="M33">
        <v>48</v>
      </c>
      <c r="N33">
        <v>13</v>
      </c>
      <c r="O33">
        <v>11</v>
      </c>
      <c r="P33">
        <v>3</v>
      </c>
      <c r="Q33">
        <v>7</v>
      </c>
      <c r="R33">
        <v>19</v>
      </c>
      <c r="S33">
        <v>19</v>
      </c>
      <c r="T33" s="3">
        <f t="shared" si="6"/>
        <v>1.4047619047619047</v>
      </c>
      <c r="U33" s="3">
        <f t="shared" si="7"/>
        <v>2.7857142857142856</v>
      </c>
    </row>
    <row r="34" spans="1:21" ht="13.5">
      <c r="A34" s="1" t="s">
        <v>79</v>
      </c>
      <c r="B34" t="s">
        <v>154</v>
      </c>
      <c r="C34">
        <v>28</v>
      </c>
      <c r="D34" s="3">
        <f t="shared" si="4"/>
        <v>2.907692307692307</v>
      </c>
      <c r="E34">
        <v>1</v>
      </c>
      <c r="F34">
        <v>3</v>
      </c>
      <c r="G34">
        <v>1</v>
      </c>
      <c r="H34">
        <v>1</v>
      </c>
      <c r="I34" s="2">
        <f t="shared" si="5"/>
        <v>0.25</v>
      </c>
      <c r="J34" s="7">
        <v>43.333333333333336</v>
      </c>
      <c r="K34">
        <v>0</v>
      </c>
      <c r="L34">
        <v>179</v>
      </c>
      <c r="M34">
        <v>36</v>
      </c>
      <c r="N34">
        <v>14</v>
      </c>
      <c r="O34">
        <v>11</v>
      </c>
      <c r="P34">
        <v>2</v>
      </c>
      <c r="Q34">
        <v>3</v>
      </c>
      <c r="R34">
        <v>14</v>
      </c>
      <c r="S34">
        <v>14</v>
      </c>
      <c r="T34" s="3">
        <f t="shared" si="6"/>
        <v>1.0846153846153845</v>
      </c>
      <c r="U34" s="3">
        <f t="shared" si="7"/>
        <v>2.907692307692307</v>
      </c>
    </row>
    <row r="35" spans="1:21" ht="13.5">
      <c r="A35" s="1" t="s">
        <v>177</v>
      </c>
      <c r="B35" t="s">
        <v>178</v>
      </c>
      <c r="C35">
        <v>37</v>
      </c>
      <c r="D35" s="3">
        <f t="shared" si="4"/>
        <v>3.4054054054054057</v>
      </c>
      <c r="E35">
        <v>2</v>
      </c>
      <c r="F35">
        <v>1</v>
      </c>
      <c r="G35">
        <v>1</v>
      </c>
      <c r="H35">
        <v>2</v>
      </c>
      <c r="I35" s="2">
        <f t="shared" si="5"/>
        <v>0.6666666666666666</v>
      </c>
      <c r="J35" s="7">
        <v>74</v>
      </c>
      <c r="K35">
        <v>0</v>
      </c>
      <c r="L35">
        <v>311</v>
      </c>
      <c r="M35">
        <v>68</v>
      </c>
      <c r="N35">
        <v>30</v>
      </c>
      <c r="O35">
        <v>19</v>
      </c>
      <c r="P35">
        <v>2</v>
      </c>
      <c r="Q35">
        <v>12</v>
      </c>
      <c r="R35">
        <v>29</v>
      </c>
      <c r="S35">
        <v>28</v>
      </c>
      <c r="T35" s="3">
        <f t="shared" si="6"/>
        <v>1.1756756756756757</v>
      </c>
      <c r="U35" s="3">
        <f t="shared" si="7"/>
        <v>3.6486486486486487</v>
      </c>
    </row>
    <row r="36" spans="1:21" ht="13.5">
      <c r="A36" s="1" t="s">
        <v>53</v>
      </c>
      <c r="B36" t="s">
        <v>179</v>
      </c>
      <c r="C36">
        <v>31</v>
      </c>
      <c r="D36" s="3">
        <f t="shared" si="4"/>
        <v>5.218487394957983</v>
      </c>
      <c r="E36">
        <v>0</v>
      </c>
      <c r="F36">
        <v>3</v>
      </c>
      <c r="G36">
        <v>20</v>
      </c>
      <c r="H36">
        <v>3</v>
      </c>
      <c r="I36" s="2">
        <f t="shared" si="5"/>
        <v>0</v>
      </c>
      <c r="J36" s="7">
        <v>39.666666666666664</v>
      </c>
      <c r="K36">
        <v>0</v>
      </c>
      <c r="L36">
        <v>179</v>
      </c>
      <c r="M36">
        <v>44</v>
      </c>
      <c r="N36">
        <v>10</v>
      </c>
      <c r="O36">
        <v>11</v>
      </c>
      <c r="P36">
        <v>0</v>
      </c>
      <c r="Q36">
        <v>6</v>
      </c>
      <c r="R36">
        <v>23</v>
      </c>
      <c r="S36">
        <v>23</v>
      </c>
      <c r="T36" s="3">
        <f t="shared" si="6"/>
        <v>1.3865546218487397</v>
      </c>
      <c r="U36" s="3">
        <f t="shared" si="7"/>
        <v>2.26890756302521</v>
      </c>
    </row>
    <row r="37" spans="1:21" ht="13.5">
      <c r="A37" s="1" t="s">
        <v>49</v>
      </c>
      <c r="B37" t="s">
        <v>143</v>
      </c>
      <c r="C37">
        <v>3</v>
      </c>
      <c r="D37" s="3">
        <f t="shared" si="4"/>
        <v>4.378378378378378</v>
      </c>
      <c r="E37">
        <v>0</v>
      </c>
      <c r="F37">
        <v>1</v>
      </c>
      <c r="G37">
        <v>0</v>
      </c>
      <c r="H37">
        <v>0</v>
      </c>
      <c r="I37" s="2">
        <f t="shared" si="5"/>
        <v>0</v>
      </c>
      <c r="J37" s="7">
        <v>12.333333333333334</v>
      </c>
      <c r="K37">
        <v>0</v>
      </c>
      <c r="L37">
        <v>54</v>
      </c>
      <c r="M37">
        <v>10</v>
      </c>
      <c r="N37">
        <v>10</v>
      </c>
      <c r="O37">
        <v>6</v>
      </c>
      <c r="P37">
        <v>0</v>
      </c>
      <c r="Q37">
        <v>1</v>
      </c>
      <c r="R37">
        <v>7</v>
      </c>
      <c r="S37">
        <v>6</v>
      </c>
      <c r="T37" s="3">
        <f t="shared" si="6"/>
        <v>1.2972972972972971</v>
      </c>
      <c r="U37" s="3">
        <f t="shared" si="7"/>
        <v>7.2972972972972965</v>
      </c>
    </row>
    <row r="38" spans="1:21" ht="13.5">
      <c r="A38" s="1" t="s">
        <v>49</v>
      </c>
      <c r="B38" t="s">
        <v>164</v>
      </c>
      <c r="C38" s="15" t="s">
        <v>56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3.5">
      <c r="A39" s="1" t="s">
        <v>49</v>
      </c>
      <c r="B39" t="s">
        <v>153</v>
      </c>
      <c r="C39">
        <v>19</v>
      </c>
      <c r="D39" s="3">
        <f t="shared" si="4"/>
        <v>4.821428571428571</v>
      </c>
      <c r="E39">
        <v>3</v>
      </c>
      <c r="F39">
        <v>2</v>
      </c>
      <c r="G39">
        <v>2</v>
      </c>
      <c r="H39">
        <v>0</v>
      </c>
      <c r="I39" s="2">
        <f t="shared" si="5"/>
        <v>0.6</v>
      </c>
      <c r="J39" s="7">
        <v>28</v>
      </c>
      <c r="K39">
        <v>0</v>
      </c>
      <c r="L39">
        <v>126</v>
      </c>
      <c r="M39">
        <v>34</v>
      </c>
      <c r="N39">
        <v>14</v>
      </c>
      <c r="O39">
        <v>5</v>
      </c>
      <c r="P39">
        <v>1</v>
      </c>
      <c r="Q39">
        <v>4</v>
      </c>
      <c r="R39">
        <v>15</v>
      </c>
      <c r="S39">
        <v>15</v>
      </c>
      <c r="T39" s="3">
        <f t="shared" si="6"/>
        <v>1.3928571428571428</v>
      </c>
      <c r="U39" s="3">
        <f t="shared" si="7"/>
        <v>4.5</v>
      </c>
    </row>
    <row r="40" spans="1:21" ht="13.5">
      <c r="A40" s="1" t="s">
        <v>49</v>
      </c>
      <c r="B40" t="s">
        <v>150</v>
      </c>
      <c r="C40">
        <v>23</v>
      </c>
      <c r="D40" s="3">
        <f t="shared" si="4"/>
        <v>3.6</v>
      </c>
      <c r="E40">
        <v>2</v>
      </c>
      <c r="F40">
        <v>3</v>
      </c>
      <c r="G40">
        <v>0</v>
      </c>
      <c r="H40">
        <v>3</v>
      </c>
      <c r="I40" s="2">
        <f t="shared" si="5"/>
        <v>0.4</v>
      </c>
      <c r="J40" s="7">
        <v>30</v>
      </c>
      <c r="K40">
        <v>0</v>
      </c>
      <c r="L40">
        <v>125</v>
      </c>
      <c r="M40">
        <v>32</v>
      </c>
      <c r="N40">
        <v>10</v>
      </c>
      <c r="O40">
        <v>4</v>
      </c>
      <c r="P40">
        <v>1</v>
      </c>
      <c r="Q40">
        <v>2</v>
      </c>
      <c r="R40">
        <v>12</v>
      </c>
      <c r="S40">
        <v>12</v>
      </c>
      <c r="T40" s="3">
        <f t="shared" si="6"/>
        <v>1.2</v>
      </c>
      <c r="U40" s="3">
        <f t="shared" si="7"/>
        <v>3</v>
      </c>
    </row>
  </sheetData>
  <sheetProtection/>
  <mergeCells count="4">
    <mergeCell ref="C19:S19"/>
    <mergeCell ref="C20:S20"/>
    <mergeCell ref="C21:S21"/>
    <mergeCell ref="C38:U38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18" sqref="C18:S18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8" width="5.25390625" style="0" bestFit="1" customWidth="1"/>
    <col min="9" max="9" width="5.25390625" style="0" customWidth="1"/>
    <col min="10" max="10" width="8.125" style="0" bestFit="1" customWidth="1"/>
    <col min="11" max="15" width="5.25390625" style="0" bestFit="1" customWidth="1"/>
    <col min="16" max="17" width="5.875" style="0" bestFit="1" customWidth="1"/>
    <col min="18" max="18" width="5.25390625" style="0" bestFit="1" customWidth="1"/>
    <col min="19" max="19" width="5.75390625" style="0" bestFit="1" customWidth="1"/>
    <col min="20" max="20" width="5.375" style="0" customWidth="1"/>
    <col min="21" max="21" width="6.753906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77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123</v>
      </c>
      <c r="C2">
        <v>144</v>
      </c>
      <c r="D2" s="2">
        <f aca="true" t="shared" si="0" ref="D2:D20">F2/E2</f>
        <v>0.2670940170940171</v>
      </c>
      <c r="E2">
        <v>468</v>
      </c>
      <c r="F2">
        <v>125</v>
      </c>
      <c r="G2">
        <v>0</v>
      </c>
      <c r="H2">
        <v>40</v>
      </c>
      <c r="I2" s="2">
        <f aca="true" t="shared" si="1" ref="I2:I20">(F2+K2)/(E2+K2+N2)</f>
        <v>0.3326848249027237</v>
      </c>
      <c r="J2">
        <v>184</v>
      </c>
      <c r="K2">
        <v>46</v>
      </c>
      <c r="L2">
        <v>32</v>
      </c>
      <c r="M2">
        <v>0</v>
      </c>
      <c r="N2">
        <v>0</v>
      </c>
      <c r="O2">
        <v>32</v>
      </c>
      <c r="P2" s="14">
        <v>5</v>
      </c>
      <c r="Q2" s="2">
        <v>0.354</v>
      </c>
      <c r="R2" s="2">
        <f aca="true" t="shared" si="2" ref="R2:R20">J2/E2</f>
        <v>0.39316239316239315</v>
      </c>
      <c r="S2" s="2">
        <f aca="true" t="shared" si="3" ref="S2:S20">I2+R2</f>
        <v>0.7258472180651169</v>
      </c>
    </row>
    <row r="3" spans="1:19" ht="13.5">
      <c r="A3">
        <v>2</v>
      </c>
      <c r="B3" t="s">
        <v>121</v>
      </c>
      <c r="C3">
        <v>144</v>
      </c>
      <c r="D3" s="2">
        <f t="shared" si="0"/>
        <v>0.2698412698412698</v>
      </c>
      <c r="E3">
        <v>441</v>
      </c>
      <c r="F3">
        <v>119</v>
      </c>
      <c r="G3">
        <v>4</v>
      </c>
      <c r="H3">
        <v>44</v>
      </c>
      <c r="I3" s="2">
        <f t="shared" si="1"/>
        <v>0.3263598326359833</v>
      </c>
      <c r="J3">
        <v>179</v>
      </c>
      <c r="K3">
        <v>37</v>
      </c>
      <c r="L3">
        <v>44</v>
      </c>
      <c r="M3">
        <v>16</v>
      </c>
      <c r="N3">
        <v>0</v>
      </c>
      <c r="O3">
        <v>12</v>
      </c>
      <c r="P3" s="14">
        <v>4</v>
      </c>
      <c r="Q3" s="2">
        <v>0.278</v>
      </c>
      <c r="R3" s="2">
        <f t="shared" si="2"/>
        <v>0.40589569160997735</v>
      </c>
      <c r="S3" s="2">
        <f t="shared" si="3"/>
        <v>0.7322555242459606</v>
      </c>
    </row>
    <row r="4" spans="1:19" ht="13.5">
      <c r="A4">
        <v>3</v>
      </c>
      <c r="B4" t="s">
        <v>180</v>
      </c>
      <c r="C4">
        <v>143</v>
      </c>
      <c r="D4" s="2">
        <f t="shared" si="0"/>
        <v>0.2826797385620915</v>
      </c>
      <c r="E4">
        <v>612</v>
      </c>
      <c r="F4">
        <v>173</v>
      </c>
      <c r="G4">
        <v>17</v>
      </c>
      <c r="H4">
        <v>88</v>
      </c>
      <c r="I4" s="2">
        <f t="shared" si="1"/>
        <v>0.31357254290171604</v>
      </c>
      <c r="J4">
        <v>281</v>
      </c>
      <c r="K4">
        <v>28</v>
      </c>
      <c r="L4">
        <v>63</v>
      </c>
      <c r="M4">
        <v>0</v>
      </c>
      <c r="N4">
        <v>1</v>
      </c>
      <c r="O4">
        <v>10</v>
      </c>
      <c r="P4" s="14">
        <v>10</v>
      </c>
      <c r="Q4" s="2">
        <v>0.303</v>
      </c>
      <c r="R4" s="2">
        <f t="shared" si="2"/>
        <v>0.4591503267973856</v>
      </c>
      <c r="S4" s="2">
        <f t="shared" si="3"/>
        <v>0.7727228696991016</v>
      </c>
    </row>
    <row r="5" spans="1:19" ht="13.5">
      <c r="A5">
        <v>4</v>
      </c>
      <c r="B5" t="s">
        <v>157</v>
      </c>
      <c r="C5">
        <v>143</v>
      </c>
      <c r="D5" s="2">
        <f t="shared" si="0"/>
        <v>0.2482758620689655</v>
      </c>
      <c r="E5">
        <v>580</v>
      </c>
      <c r="F5">
        <v>144</v>
      </c>
      <c r="G5">
        <v>34</v>
      </c>
      <c r="H5">
        <v>120</v>
      </c>
      <c r="I5" s="2">
        <f t="shared" si="1"/>
        <v>0.29984051036682613</v>
      </c>
      <c r="J5">
        <v>283</v>
      </c>
      <c r="K5">
        <v>44</v>
      </c>
      <c r="L5">
        <v>75</v>
      </c>
      <c r="M5">
        <v>0</v>
      </c>
      <c r="N5">
        <v>3</v>
      </c>
      <c r="O5">
        <v>3</v>
      </c>
      <c r="P5" s="14">
        <v>5</v>
      </c>
      <c r="Q5" s="2">
        <v>0.287</v>
      </c>
      <c r="R5" s="2">
        <f t="shared" si="2"/>
        <v>0.4879310344827586</v>
      </c>
      <c r="S5" s="2">
        <f t="shared" si="3"/>
        <v>0.7877715448495848</v>
      </c>
    </row>
    <row r="6" spans="1:19" ht="13.5">
      <c r="A6">
        <v>5</v>
      </c>
      <c r="B6" t="s">
        <v>132</v>
      </c>
      <c r="C6">
        <v>143</v>
      </c>
      <c r="D6" s="2">
        <f t="shared" si="0"/>
        <v>0.2239858906525573</v>
      </c>
      <c r="E6">
        <v>567</v>
      </c>
      <c r="F6">
        <v>127</v>
      </c>
      <c r="G6">
        <v>9</v>
      </c>
      <c r="H6">
        <v>56</v>
      </c>
      <c r="I6" s="2">
        <f t="shared" si="1"/>
        <v>0.27941176470588236</v>
      </c>
      <c r="J6">
        <v>200</v>
      </c>
      <c r="K6">
        <v>44</v>
      </c>
      <c r="L6">
        <v>51</v>
      </c>
      <c r="M6">
        <v>0</v>
      </c>
      <c r="N6">
        <v>1</v>
      </c>
      <c r="O6">
        <v>4</v>
      </c>
      <c r="P6" s="14">
        <v>8</v>
      </c>
      <c r="Q6" s="2">
        <v>0.255</v>
      </c>
      <c r="R6" s="2">
        <f t="shared" si="2"/>
        <v>0.3527336860670194</v>
      </c>
      <c r="S6" s="2">
        <f t="shared" si="3"/>
        <v>0.6321454507729017</v>
      </c>
    </row>
    <row r="7" spans="1:19" ht="13.5">
      <c r="A7">
        <v>6</v>
      </c>
      <c r="B7" t="s">
        <v>119</v>
      </c>
      <c r="C7">
        <v>144</v>
      </c>
      <c r="D7" s="2">
        <f t="shared" si="0"/>
        <v>0.2867647058823529</v>
      </c>
      <c r="E7">
        <v>408</v>
      </c>
      <c r="F7">
        <v>117</v>
      </c>
      <c r="G7">
        <v>5</v>
      </c>
      <c r="H7">
        <v>51</v>
      </c>
      <c r="I7" s="2">
        <f t="shared" si="1"/>
        <v>0.3271889400921659</v>
      </c>
      <c r="J7">
        <v>176</v>
      </c>
      <c r="K7">
        <v>25</v>
      </c>
      <c r="L7">
        <v>40</v>
      </c>
      <c r="M7">
        <v>11</v>
      </c>
      <c r="N7">
        <v>1</v>
      </c>
      <c r="O7">
        <v>31</v>
      </c>
      <c r="P7" s="14">
        <v>19</v>
      </c>
      <c r="Q7" s="2">
        <v>0.367</v>
      </c>
      <c r="R7" s="2">
        <f t="shared" si="2"/>
        <v>0.43137254901960786</v>
      </c>
      <c r="S7" s="2">
        <f t="shared" si="3"/>
        <v>0.7585614891117738</v>
      </c>
    </row>
    <row r="8" spans="1:19" ht="13.5">
      <c r="A8">
        <v>7</v>
      </c>
      <c r="B8" t="s">
        <v>170</v>
      </c>
      <c r="C8">
        <v>142</v>
      </c>
      <c r="D8" s="2">
        <f t="shared" si="0"/>
        <v>0.3113207547169811</v>
      </c>
      <c r="E8">
        <v>530</v>
      </c>
      <c r="F8">
        <v>165</v>
      </c>
      <c r="G8">
        <v>4</v>
      </c>
      <c r="H8">
        <v>58</v>
      </c>
      <c r="I8" s="2">
        <f t="shared" si="1"/>
        <v>0.36</v>
      </c>
      <c r="J8">
        <v>227</v>
      </c>
      <c r="K8">
        <v>42</v>
      </c>
      <c r="L8">
        <v>48</v>
      </c>
      <c r="M8">
        <v>0</v>
      </c>
      <c r="N8">
        <v>3</v>
      </c>
      <c r="O8">
        <v>34</v>
      </c>
      <c r="P8" s="14">
        <v>19</v>
      </c>
      <c r="Q8" s="2">
        <v>0.29</v>
      </c>
      <c r="R8" s="2">
        <f t="shared" si="2"/>
        <v>0.42830188679245285</v>
      </c>
      <c r="S8" s="2">
        <f t="shared" si="3"/>
        <v>0.7883018867924528</v>
      </c>
    </row>
    <row r="9" spans="1:19" ht="13.5">
      <c r="A9">
        <v>8</v>
      </c>
      <c r="B9" t="s">
        <v>181</v>
      </c>
      <c r="C9">
        <v>144</v>
      </c>
      <c r="D9" s="2">
        <f t="shared" si="0"/>
        <v>0.2702702702702703</v>
      </c>
      <c r="E9">
        <v>370</v>
      </c>
      <c r="F9">
        <v>100</v>
      </c>
      <c r="G9">
        <v>0</v>
      </c>
      <c r="H9">
        <v>36</v>
      </c>
      <c r="I9" s="2">
        <f t="shared" si="1"/>
        <v>0.31297709923664124</v>
      </c>
      <c r="J9">
        <v>132</v>
      </c>
      <c r="K9">
        <v>23</v>
      </c>
      <c r="L9">
        <v>37</v>
      </c>
      <c r="M9">
        <v>10</v>
      </c>
      <c r="N9">
        <v>0</v>
      </c>
      <c r="O9">
        <v>18</v>
      </c>
      <c r="P9" s="14">
        <v>8</v>
      </c>
      <c r="Q9" s="2">
        <v>0.259</v>
      </c>
      <c r="R9" s="2">
        <f t="shared" si="2"/>
        <v>0.3567567567567568</v>
      </c>
      <c r="S9" s="2">
        <f t="shared" si="3"/>
        <v>0.6697338559933981</v>
      </c>
    </row>
    <row r="10" spans="1:19" ht="13.5">
      <c r="A10" s="1" t="s">
        <v>54</v>
      </c>
      <c r="B10" t="s">
        <v>127</v>
      </c>
      <c r="C10">
        <v>109</v>
      </c>
      <c r="D10" s="2">
        <f t="shared" si="0"/>
        <v>0.18796992481203006</v>
      </c>
      <c r="E10">
        <v>133</v>
      </c>
      <c r="F10">
        <v>25</v>
      </c>
      <c r="G10">
        <v>1</v>
      </c>
      <c r="H10">
        <v>6</v>
      </c>
      <c r="I10" s="2">
        <f t="shared" si="1"/>
        <v>0.24305555555555555</v>
      </c>
      <c r="J10">
        <v>31</v>
      </c>
      <c r="K10">
        <v>10</v>
      </c>
      <c r="L10">
        <v>25</v>
      </c>
      <c r="M10">
        <v>4</v>
      </c>
      <c r="N10">
        <v>1</v>
      </c>
      <c r="O10">
        <v>0</v>
      </c>
      <c r="P10" s="14">
        <v>1</v>
      </c>
      <c r="Q10" s="2">
        <v>0.094</v>
      </c>
      <c r="R10" s="2">
        <f t="shared" si="2"/>
        <v>0.23308270676691728</v>
      </c>
      <c r="S10" s="2">
        <f t="shared" si="3"/>
        <v>0.4761382623224728</v>
      </c>
    </row>
    <row r="11" spans="1:19" ht="13.5">
      <c r="A11" s="1" t="s">
        <v>1</v>
      </c>
      <c r="B11" t="s">
        <v>182</v>
      </c>
      <c r="C11">
        <v>98</v>
      </c>
      <c r="D11" s="2">
        <f t="shared" si="0"/>
        <v>0.21774193548387097</v>
      </c>
      <c r="E11">
        <v>124</v>
      </c>
      <c r="F11">
        <v>27</v>
      </c>
      <c r="G11">
        <v>1</v>
      </c>
      <c r="H11">
        <v>10</v>
      </c>
      <c r="I11" s="2">
        <f t="shared" si="1"/>
        <v>0.25384615384615383</v>
      </c>
      <c r="J11">
        <v>37</v>
      </c>
      <c r="K11">
        <v>6</v>
      </c>
      <c r="L11">
        <v>14</v>
      </c>
      <c r="M11">
        <v>1</v>
      </c>
      <c r="N11">
        <v>0</v>
      </c>
      <c r="O11">
        <v>1</v>
      </c>
      <c r="P11" s="14">
        <v>2</v>
      </c>
      <c r="Q11" s="2">
        <v>0.205</v>
      </c>
      <c r="R11" s="2">
        <f t="shared" si="2"/>
        <v>0.29838709677419356</v>
      </c>
      <c r="S11" s="2">
        <f t="shared" si="3"/>
        <v>0.5522332506203473</v>
      </c>
    </row>
    <row r="12" spans="1:19" ht="13.5">
      <c r="A12" s="1" t="s">
        <v>1</v>
      </c>
      <c r="B12" t="s">
        <v>129</v>
      </c>
      <c r="C12">
        <v>64</v>
      </c>
      <c r="D12" s="2">
        <f t="shared" si="0"/>
        <v>0.3484848484848485</v>
      </c>
      <c r="E12">
        <v>66</v>
      </c>
      <c r="F12">
        <v>23</v>
      </c>
      <c r="G12">
        <v>0</v>
      </c>
      <c r="H12">
        <v>12</v>
      </c>
      <c r="I12" s="2">
        <f t="shared" si="1"/>
        <v>0.38571428571428573</v>
      </c>
      <c r="J12">
        <v>26</v>
      </c>
      <c r="K12">
        <v>4</v>
      </c>
      <c r="L12">
        <v>6</v>
      </c>
      <c r="M12">
        <v>2</v>
      </c>
      <c r="N12">
        <v>0</v>
      </c>
      <c r="O12">
        <v>0</v>
      </c>
      <c r="P12" s="14">
        <v>0</v>
      </c>
      <c r="Q12" s="2">
        <v>0.45</v>
      </c>
      <c r="R12" s="2">
        <f t="shared" si="2"/>
        <v>0.3939393939393939</v>
      </c>
      <c r="S12" s="2">
        <f t="shared" si="3"/>
        <v>0.7796536796536797</v>
      </c>
    </row>
    <row r="13" spans="1:19" ht="13.5">
      <c r="A13" s="1" t="s">
        <v>1</v>
      </c>
      <c r="B13" t="s">
        <v>138</v>
      </c>
      <c r="C13">
        <v>94</v>
      </c>
      <c r="D13" s="2">
        <f t="shared" si="0"/>
        <v>0.2857142857142857</v>
      </c>
      <c r="E13">
        <v>49</v>
      </c>
      <c r="F13">
        <v>14</v>
      </c>
      <c r="G13">
        <v>0</v>
      </c>
      <c r="H13">
        <v>3</v>
      </c>
      <c r="I13" s="2">
        <f t="shared" si="1"/>
        <v>0.4067796610169492</v>
      </c>
      <c r="J13">
        <v>19</v>
      </c>
      <c r="K13">
        <v>10</v>
      </c>
      <c r="L13">
        <v>5</v>
      </c>
      <c r="M13">
        <v>0</v>
      </c>
      <c r="N13">
        <v>0</v>
      </c>
      <c r="O13">
        <v>0</v>
      </c>
      <c r="P13" s="14">
        <v>0</v>
      </c>
      <c r="Q13" s="2">
        <v>0.429</v>
      </c>
      <c r="R13" s="2">
        <f t="shared" si="2"/>
        <v>0.3877551020408163</v>
      </c>
      <c r="S13" s="2">
        <f t="shared" si="3"/>
        <v>0.7945347630577655</v>
      </c>
    </row>
    <row r="14" spans="1:19" ht="13.5">
      <c r="A14" s="1" t="s">
        <v>1</v>
      </c>
      <c r="B14" t="s">
        <v>183</v>
      </c>
      <c r="C14">
        <v>10</v>
      </c>
      <c r="D14" s="2">
        <f t="shared" si="0"/>
        <v>0.08333333333333333</v>
      </c>
      <c r="E14">
        <v>12</v>
      </c>
      <c r="F14">
        <v>1</v>
      </c>
      <c r="G14">
        <v>0</v>
      </c>
      <c r="H14">
        <v>0</v>
      </c>
      <c r="I14" s="2">
        <f t="shared" si="1"/>
        <v>0.08333333333333333</v>
      </c>
      <c r="J14">
        <v>1</v>
      </c>
      <c r="K14">
        <v>0</v>
      </c>
      <c r="L14">
        <v>2</v>
      </c>
      <c r="M14">
        <v>0</v>
      </c>
      <c r="N14">
        <v>0</v>
      </c>
      <c r="O14">
        <v>0</v>
      </c>
      <c r="P14" s="14">
        <v>0</v>
      </c>
      <c r="Q14" s="2">
        <v>0</v>
      </c>
      <c r="R14" s="2">
        <f t="shared" si="2"/>
        <v>0.08333333333333333</v>
      </c>
      <c r="S14" s="2">
        <f t="shared" si="3"/>
        <v>0.16666666666666666</v>
      </c>
    </row>
    <row r="15" spans="1:19" ht="13.5">
      <c r="A15" s="1" t="s">
        <v>1</v>
      </c>
      <c r="B15" t="s">
        <v>134</v>
      </c>
      <c r="C15">
        <v>40</v>
      </c>
      <c r="D15" s="2">
        <f t="shared" si="0"/>
        <v>0.2631578947368421</v>
      </c>
      <c r="E15">
        <v>19</v>
      </c>
      <c r="F15">
        <v>5</v>
      </c>
      <c r="G15">
        <v>0</v>
      </c>
      <c r="H15">
        <v>2</v>
      </c>
      <c r="I15" s="2">
        <f t="shared" si="1"/>
        <v>0.2631578947368421</v>
      </c>
      <c r="J15">
        <v>5</v>
      </c>
      <c r="K15">
        <v>0</v>
      </c>
      <c r="L15">
        <v>1</v>
      </c>
      <c r="M15">
        <v>0</v>
      </c>
      <c r="N15">
        <v>0</v>
      </c>
      <c r="O15">
        <v>0</v>
      </c>
      <c r="P15" s="14">
        <v>1</v>
      </c>
      <c r="Q15" s="2">
        <v>0.286</v>
      </c>
      <c r="R15" s="2">
        <f t="shared" si="2"/>
        <v>0.2631578947368421</v>
      </c>
      <c r="S15" s="2">
        <f t="shared" si="3"/>
        <v>0.5263157894736842</v>
      </c>
    </row>
    <row r="16" spans="1:19" ht="13.5">
      <c r="A16" s="1" t="s">
        <v>1</v>
      </c>
      <c r="B16" t="s">
        <v>126</v>
      </c>
      <c r="C16">
        <v>27</v>
      </c>
      <c r="D16" s="2">
        <f t="shared" si="0"/>
        <v>0.16666666666666666</v>
      </c>
      <c r="E16">
        <v>30</v>
      </c>
      <c r="F16">
        <v>5</v>
      </c>
      <c r="G16">
        <v>0</v>
      </c>
      <c r="H16">
        <v>4</v>
      </c>
      <c r="I16" s="2">
        <f t="shared" si="1"/>
        <v>0.16666666666666666</v>
      </c>
      <c r="J16">
        <v>8</v>
      </c>
      <c r="K16">
        <v>0</v>
      </c>
      <c r="L16">
        <v>4</v>
      </c>
      <c r="M16">
        <v>0</v>
      </c>
      <c r="N16">
        <v>0</v>
      </c>
      <c r="O16">
        <v>0</v>
      </c>
      <c r="P16" s="14">
        <v>0</v>
      </c>
      <c r="Q16" s="2">
        <v>0.333</v>
      </c>
      <c r="R16" s="2">
        <f t="shared" si="2"/>
        <v>0.26666666666666666</v>
      </c>
      <c r="S16" s="2">
        <f t="shared" si="3"/>
        <v>0.43333333333333335</v>
      </c>
    </row>
    <row r="17" spans="1:19" ht="13.5">
      <c r="A17" s="1" t="s">
        <v>1</v>
      </c>
      <c r="B17" t="s">
        <v>160</v>
      </c>
      <c r="C17">
        <v>123</v>
      </c>
      <c r="D17" s="2">
        <f t="shared" si="0"/>
        <v>0.2914572864321608</v>
      </c>
      <c r="E17">
        <v>199</v>
      </c>
      <c r="F17">
        <v>58</v>
      </c>
      <c r="G17">
        <v>2</v>
      </c>
      <c r="H17">
        <v>21</v>
      </c>
      <c r="I17" s="2">
        <f t="shared" si="1"/>
        <v>0.3411214953271028</v>
      </c>
      <c r="J17">
        <v>78</v>
      </c>
      <c r="K17">
        <v>15</v>
      </c>
      <c r="L17">
        <v>14</v>
      </c>
      <c r="M17">
        <v>2</v>
      </c>
      <c r="N17">
        <v>0</v>
      </c>
      <c r="O17">
        <v>4</v>
      </c>
      <c r="P17" s="14">
        <v>4</v>
      </c>
      <c r="Q17" s="2">
        <v>0.4</v>
      </c>
      <c r="R17" s="2">
        <f t="shared" si="2"/>
        <v>0.39195979899497485</v>
      </c>
      <c r="S17" s="2">
        <f t="shared" si="3"/>
        <v>0.7330812943220777</v>
      </c>
    </row>
    <row r="18" spans="1:19" ht="13.5">
      <c r="A18" s="1" t="s">
        <v>49</v>
      </c>
      <c r="B18" t="s">
        <v>128</v>
      </c>
      <c r="C18" s="15" t="s">
        <v>55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3.5">
      <c r="A19" s="1" t="s">
        <v>49</v>
      </c>
      <c r="B19" t="s">
        <v>159</v>
      </c>
      <c r="C19" s="15" t="s">
        <v>55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3.5">
      <c r="A20" s="1" t="s">
        <v>49</v>
      </c>
      <c r="B20" t="s">
        <v>136</v>
      </c>
      <c r="C20">
        <v>24</v>
      </c>
      <c r="D20" s="2">
        <f t="shared" si="0"/>
        <v>0.2</v>
      </c>
      <c r="E20">
        <v>25</v>
      </c>
      <c r="F20">
        <v>5</v>
      </c>
      <c r="G20">
        <v>2</v>
      </c>
      <c r="H20">
        <v>7</v>
      </c>
      <c r="I20" s="2">
        <f t="shared" si="1"/>
        <v>0.2</v>
      </c>
      <c r="J20">
        <v>14</v>
      </c>
      <c r="K20">
        <v>0</v>
      </c>
      <c r="L20">
        <v>3</v>
      </c>
      <c r="M20">
        <v>0</v>
      </c>
      <c r="N20">
        <v>0</v>
      </c>
      <c r="O20">
        <v>0</v>
      </c>
      <c r="P20" s="14">
        <v>0</v>
      </c>
      <c r="Q20" s="2">
        <v>0.333</v>
      </c>
      <c r="R20" s="2">
        <f t="shared" si="2"/>
        <v>0.56</v>
      </c>
      <c r="S20" s="2">
        <f t="shared" si="3"/>
        <v>0.76</v>
      </c>
    </row>
    <row r="21" spans="1:19" ht="13.5">
      <c r="A21" s="1" t="s">
        <v>49</v>
      </c>
      <c r="B21" t="s">
        <v>162</v>
      </c>
      <c r="C21" s="15" t="s">
        <v>55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78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176</v>
      </c>
      <c r="C25">
        <v>27</v>
      </c>
      <c r="D25" s="3">
        <f aca="true" t="shared" si="4" ref="D25:D40">S25/J25*9</f>
        <v>2.907692307692307</v>
      </c>
      <c r="E25">
        <v>12</v>
      </c>
      <c r="F25">
        <v>9</v>
      </c>
      <c r="G25">
        <v>0</v>
      </c>
      <c r="H25">
        <v>0</v>
      </c>
      <c r="I25" s="2">
        <f aca="true" t="shared" si="5" ref="I25:I40">E25/(E25+F25)</f>
        <v>0.5714285714285714</v>
      </c>
      <c r="J25" s="7">
        <v>173.33333333333334</v>
      </c>
      <c r="K25">
        <v>2</v>
      </c>
      <c r="L25">
        <v>696</v>
      </c>
      <c r="M25">
        <v>146</v>
      </c>
      <c r="N25">
        <v>60</v>
      </c>
      <c r="O25">
        <v>36</v>
      </c>
      <c r="P25">
        <v>1</v>
      </c>
      <c r="Q25">
        <v>19</v>
      </c>
      <c r="R25">
        <v>56</v>
      </c>
      <c r="S25">
        <v>56</v>
      </c>
      <c r="T25" s="3">
        <f aca="true" t="shared" si="6" ref="T25:T40">(M25+O25)/J25</f>
        <v>1.05</v>
      </c>
      <c r="U25" s="3">
        <f aca="true" t="shared" si="7" ref="U25:U40">N25/J25*9</f>
        <v>3.1153846153846154</v>
      </c>
    </row>
    <row r="26" spans="1:21" ht="13.5">
      <c r="A26" s="1" t="s">
        <v>50</v>
      </c>
      <c r="B26" t="s">
        <v>184</v>
      </c>
      <c r="C26">
        <v>27</v>
      </c>
      <c r="D26" s="3">
        <f t="shared" si="4"/>
        <v>3.081237911025145</v>
      </c>
      <c r="E26">
        <v>10</v>
      </c>
      <c r="F26">
        <v>12</v>
      </c>
      <c r="G26">
        <v>0</v>
      </c>
      <c r="H26">
        <v>0</v>
      </c>
      <c r="I26" s="2">
        <f t="shared" si="5"/>
        <v>0.45454545454545453</v>
      </c>
      <c r="J26" s="7">
        <v>172.33333333333334</v>
      </c>
      <c r="K26">
        <v>2</v>
      </c>
      <c r="L26">
        <v>709</v>
      </c>
      <c r="M26">
        <v>157</v>
      </c>
      <c r="N26">
        <v>91</v>
      </c>
      <c r="O26">
        <v>31</v>
      </c>
      <c r="P26">
        <v>5</v>
      </c>
      <c r="Q26">
        <v>21</v>
      </c>
      <c r="R26">
        <v>61</v>
      </c>
      <c r="S26">
        <v>59</v>
      </c>
      <c r="T26" s="3">
        <f t="shared" si="6"/>
        <v>1.0909090909090908</v>
      </c>
      <c r="U26" s="3">
        <f t="shared" si="7"/>
        <v>4.752417794970986</v>
      </c>
    </row>
    <row r="27" spans="1:21" ht="13.5">
      <c r="A27" s="1" t="s">
        <v>50</v>
      </c>
      <c r="B27" t="s">
        <v>152</v>
      </c>
      <c r="C27">
        <v>26</v>
      </c>
      <c r="D27" s="3">
        <f t="shared" si="4"/>
        <v>6.044776119402986</v>
      </c>
      <c r="E27">
        <v>5</v>
      </c>
      <c r="F27">
        <v>12</v>
      </c>
      <c r="G27">
        <v>0</v>
      </c>
      <c r="H27">
        <v>0</v>
      </c>
      <c r="I27" s="2">
        <f t="shared" si="5"/>
        <v>0.29411764705882354</v>
      </c>
      <c r="J27" s="7">
        <v>134</v>
      </c>
      <c r="K27">
        <v>2</v>
      </c>
      <c r="L27">
        <v>626</v>
      </c>
      <c r="M27">
        <v>156</v>
      </c>
      <c r="N27">
        <v>105</v>
      </c>
      <c r="O27">
        <v>51</v>
      </c>
      <c r="P27">
        <v>4</v>
      </c>
      <c r="Q27">
        <v>23</v>
      </c>
      <c r="R27">
        <v>94</v>
      </c>
      <c r="S27">
        <v>90</v>
      </c>
      <c r="T27" s="3">
        <f t="shared" si="6"/>
        <v>1.544776119402985</v>
      </c>
      <c r="U27" s="3">
        <f t="shared" si="7"/>
        <v>7.052238805970149</v>
      </c>
    </row>
    <row r="28" spans="1:21" ht="13.5">
      <c r="A28" s="1" t="s">
        <v>50</v>
      </c>
      <c r="B28" t="s">
        <v>165</v>
      </c>
      <c r="C28">
        <v>25</v>
      </c>
      <c r="D28" s="3">
        <f t="shared" si="4"/>
        <v>4.044534412955466</v>
      </c>
      <c r="E28">
        <v>9</v>
      </c>
      <c r="F28">
        <v>6</v>
      </c>
      <c r="G28">
        <v>0</v>
      </c>
      <c r="H28">
        <v>0</v>
      </c>
      <c r="I28" s="2">
        <f t="shared" si="5"/>
        <v>0.6</v>
      </c>
      <c r="J28" s="7">
        <v>164.66666666666666</v>
      </c>
      <c r="K28">
        <v>3</v>
      </c>
      <c r="L28">
        <v>682</v>
      </c>
      <c r="M28">
        <v>147</v>
      </c>
      <c r="N28">
        <v>131</v>
      </c>
      <c r="O28">
        <v>32</v>
      </c>
      <c r="P28">
        <v>3</v>
      </c>
      <c r="Q28">
        <v>25</v>
      </c>
      <c r="R28">
        <v>76</v>
      </c>
      <c r="S28">
        <v>74</v>
      </c>
      <c r="T28" s="3">
        <f t="shared" si="6"/>
        <v>1.0870445344129556</v>
      </c>
      <c r="U28" s="3">
        <f t="shared" si="7"/>
        <v>7.159919028340081</v>
      </c>
    </row>
    <row r="29" spans="1:21" ht="13.5">
      <c r="A29" s="1" t="s">
        <v>50</v>
      </c>
      <c r="B29" t="s">
        <v>174</v>
      </c>
      <c r="C29">
        <v>26</v>
      </c>
      <c r="D29" s="3">
        <f t="shared" si="4"/>
        <v>4.554878048780488</v>
      </c>
      <c r="E29">
        <v>8</v>
      </c>
      <c r="F29">
        <v>11</v>
      </c>
      <c r="G29">
        <v>0</v>
      </c>
      <c r="H29">
        <v>0</v>
      </c>
      <c r="I29" s="2">
        <f t="shared" si="5"/>
        <v>0.42105263157894735</v>
      </c>
      <c r="J29" s="7">
        <v>164</v>
      </c>
      <c r="K29">
        <v>0</v>
      </c>
      <c r="L29">
        <v>691</v>
      </c>
      <c r="M29">
        <v>162</v>
      </c>
      <c r="N29">
        <v>57</v>
      </c>
      <c r="O29">
        <v>24</v>
      </c>
      <c r="P29">
        <v>4</v>
      </c>
      <c r="Q29">
        <v>23</v>
      </c>
      <c r="R29">
        <v>86</v>
      </c>
      <c r="S29">
        <v>83</v>
      </c>
      <c r="T29" s="3">
        <f t="shared" si="6"/>
        <v>1.1341463414634145</v>
      </c>
      <c r="U29" s="3">
        <f t="shared" si="7"/>
        <v>3.1280487804878048</v>
      </c>
    </row>
    <row r="30" spans="1:21" ht="13.5">
      <c r="A30" s="1" t="s">
        <v>51</v>
      </c>
      <c r="B30" t="s">
        <v>185</v>
      </c>
      <c r="C30">
        <v>53</v>
      </c>
      <c r="D30" s="3">
        <f t="shared" si="4"/>
        <v>6.205645161290322</v>
      </c>
      <c r="E30">
        <v>5</v>
      </c>
      <c r="F30">
        <v>5</v>
      </c>
      <c r="G30">
        <v>0</v>
      </c>
      <c r="H30">
        <v>1</v>
      </c>
      <c r="I30" s="2">
        <f t="shared" si="5"/>
        <v>0.5</v>
      </c>
      <c r="J30" s="7">
        <v>82.66666666666667</v>
      </c>
      <c r="K30">
        <v>0</v>
      </c>
      <c r="L30">
        <v>364</v>
      </c>
      <c r="M30">
        <v>102</v>
      </c>
      <c r="N30">
        <v>23</v>
      </c>
      <c r="O30">
        <v>14</v>
      </c>
      <c r="P30">
        <v>1</v>
      </c>
      <c r="Q30">
        <v>16</v>
      </c>
      <c r="R30">
        <v>60</v>
      </c>
      <c r="S30">
        <v>57</v>
      </c>
      <c r="T30" s="3">
        <f t="shared" si="6"/>
        <v>1.4032258064516128</v>
      </c>
      <c r="U30" s="3">
        <f t="shared" si="7"/>
        <v>2.504032258064516</v>
      </c>
    </row>
    <row r="31" spans="1:21" ht="13.5">
      <c r="A31" s="1" t="s">
        <v>51</v>
      </c>
      <c r="B31" t="s">
        <v>144</v>
      </c>
      <c r="C31">
        <v>4</v>
      </c>
      <c r="D31" s="3">
        <f t="shared" si="4"/>
        <v>3.375</v>
      </c>
      <c r="E31">
        <v>0</v>
      </c>
      <c r="F31">
        <v>1</v>
      </c>
      <c r="G31">
        <v>1</v>
      </c>
      <c r="H31">
        <v>0</v>
      </c>
      <c r="I31" s="2">
        <f t="shared" si="5"/>
        <v>0</v>
      </c>
      <c r="J31" s="7">
        <v>8</v>
      </c>
      <c r="K31">
        <v>0</v>
      </c>
      <c r="L31">
        <v>33</v>
      </c>
      <c r="M31">
        <v>5</v>
      </c>
      <c r="N31">
        <v>5</v>
      </c>
      <c r="O31">
        <v>3</v>
      </c>
      <c r="P31">
        <v>0</v>
      </c>
      <c r="Q31">
        <v>1</v>
      </c>
      <c r="R31">
        <v>3</v>
      </c>
      <c r="S31">
        <v>3</v>
      </c>
      <c r="T31" s="3">
        <f t="shared" si="6"/>
        <v>1</v>
      </c>
      <c r="U31" s="3">
        <f t="shared" si="7"/>
        <v>5.625</v>
      </c>
    </row>
    <row r="32" spans="1:21" ht="13.5">
      <c r="A32" s="1" t="s">
        <v>51</v>
      </c>
      <c r="B32" t="s">
        <v>153</v>
      </c>
      <c r="C32">
        <v>33</v>
      </c>
      <c r="D32" s="3">
        <f t="shared" si="4"/>
        <v>5.586206896551724</v>
      </c>
      <c r="E32">
        <v>0</v>
      </c>
      <c r="F32">
        <v>3</v>
      </c>
      <c r="G32">
        <v>0</v>
      </c>
      <c r="H32">
        <v>1</v>
      </c>
      <c r="I32" s="2">
        <f t="shared" si="5"/>
        <v>0</v>
      </c>
      <c r="J32" s="7">
        <v>48.333333333333336</v>
      </c>
      <c r="K32">
        <v>0</v>
      </c>
      <c r="L32">
        <v>217</v>
      </c>
      <c r="M32">
        <v>52</v>
      </c>
      <c r="N32">
        <v>25</v>
      </c>
      <c r="O32">
        <v>17</v>
      </c>
      <c r="P32">
        <v>2</v>
      </c>
      <c r="Q32">
        <v>9</v>
      </c>
      <c r="R32">
        <v>31</v>
      </c>
      <c r="S32">
        <v>30</v>
      </c>
      <c r="T32" s="3">
        <f t="shared" si="6"/>
        <v>1.4275862068965517</v>
      </c>
      <c r="U32" s="3">
        <f t="shared" si="7"/>
        <v>4.655172413793103</v>
      </c>
    </row>
    <row r="33" spans="1:21" ht="13.5">
      <c r="A33" s="1" t="s">
        <v>51</v>
      </c>
      <c r="B33" t="s">
        <v>154</v>
      </c>
      <c r="C33">
        <v>2</v>
      </c>
      <c r="D33" s="3">
        <f t="shared" si="4"/>
        <v>0</v>
      </c>
      <c r="E33">
        <v>0</v>
      </c>
      <c r="F33">
        <v>0</v>
      </c>
      <c r="G33">
        <v>0</v>
      </c>
      <c r="H33">
        <v>0</v>
      </c>
      <c r="I33" s="2">
        <v>0</v>
      </c>
      <c r="J33" s="7">
        <v>2.6666666666666665</v>
      </c>
      <c r="K33">
        <v>0</v>
      </c>
      <c r="L33">
        <v>11</v>
      </c>
      <c r="M33">
        <v>3</v>
      </c>
      <c r="N33">
        <v>3</v>
      </c>
      <c r="O33">
        <v>0</v>
      </c>
      <c r="P33">
        <v>0</v>
      </c>
      <c r="Q33">
        <v>0</v>
      </c>
      <c r="R33">
        <v>0</v>
      </c>
      <c r="S33">
        <v>0</v>
      </c>
      <c r="T33" s="3">
        <f t="shared" si="6"/>
        <v>1.125</v>
      </c>
      <c r="U33" s="3">
        <f t="shared" si="7"/>
        <v>10.125</v>
      </c>
    </row>
    <row r="34" spans="1:21" ht="13.5">
      <c r="A34" s="1" t="s">
        <v>79</v>
      </c>
      <c r="B34" t="s">
        <v>147</v>
      </c>
      <c r="C34">
        <v>35</v>
      </c>
      <c r="D34" s="3">
        <f t="shared" si="4"/>
        <v>3.6</v>
      </c>
      <c r="E34">
        <v>3</v>
      </c>
      <c r="F34">
        <v>3</v>
      </c>
      <c r="G34">
        <v>1</v>
      </c>
      <c r="H34">
        <v>3</v>
      </c>
      <c r="I34" s="2">
        <f t="shared" si="5"/>
        <v>0.5</v>
      </c>
      <c r="J34" s="7">
        <v>45</v>
      </c>
      <c r="K34">
        <v>0</v>
      </c>
      <c r="L34">
        <v>198</v>
      </c>
      <c r="M34">
        <v>45</v>
      </c>
      <c r="N34">
        <v>19</v>
      </c>
      <c r="O34">
        <v>13</v>
      </c>
      <c r="P34">
        <v>1</v>
      </c>
      <c r="Q34">
        <v>6</v>
      </c>
      <c r="R34">
        <v>20</v>
      </c>
      <c r="S34">
        <v>18</v>
      </c>
      <c r="T34" s="3">
        <f t="shared" si="6"/>
        <v>1.288888888888889</v>
      </c>
      <c r="U34" s="3">
        <f t="shared" si="7"/>
        <v>3.8</v>
      </c>
    </row>
    <row r="35" spans="1:21" ht="13.5">
      <c r="A35" s="1" t="s">
        <v>52</v>
      </c>
      <c r="B35" t="s">
        <v>178</v>
      </c>
      <c r="C35">
        <v>42</v>
      </c>
      <c r="D35" s="3">
        <f t="shared" si="4"/>
        <v>2.4945652173913047</v>
      </c>
      <c r="E35">
        <v>3</v>
      </c>
      <c r="F35">
        <v>2</v>
      </c>
      <c r="G35">
        <v>1</v>
      </c>
      <c r="H35">
        <v>2</v>
      </c>
      <c r="I35" s="2">
        <f t="shared" si="5"/>
        <v>0.6</v>
      </c>
      <c r="J35" s="7">
        <v>61.333333333333336</v>
      </c>
      <c r="K35">
        <v>0</v>
      </c>
      <c r="L35">
        <v>252</v>
      </c>
      <c r="M35">
        <v>57</v>
      </c>
      <c r="N35">
        <v>27</v>
      </c>
      <c r="O35">
        <v>4</v>
      </c>
      <c r="P35">
        <v>3</v>
      </c>
      <c r="Q35">
        <v>6</v>
      </c>
      <c r="R35">
        <v>20</v>
      </c>
      <c r="S35">
        <v>17</v>
      </c>
      <c r="T35" s="3">
        <f t="shared" si="6"/>
        <v>0.9945652173913043</v>
      </c>
      <c r="U35" s="3">
        <f t="shared" si="7"/>
        <v>3.96195652173913</v>
      </c>
    </row>
    <row r="36" spans="1:21" ht="13.5">
      <c r="A36" s="1" t="s">
        <v>53</v>
      </c>
      <c r="B36" t="s">
        <v>179</v>
      </c>
      <c r="C36">
        <v>43</v>
      </c>
      <c r="D36" s="3">
        <f t="shared" si="4"/>
        <v>2.777142857142857</v>
      </c>
      <c r="E36">
        <v>2</v>
      </c>
      <c r="F36">
        <v>4</v>
      </c>
      <c r="G36">
        <v>31</v>
      </c>
      <c r="H36">
        <v>3</v>
      </c>
      <c r="I36" s="2">
        <f t="shared" si="5"/>
        <v>0.3333333333333333</v>
      </c>
      <c r="J36" s="7">
        <v>58.333333333333336</v>
      </c>
      <c r="K36">
        <v>0</v>
      </c>
      <c r="L36">
        <v>243</v>
      </c>
      <c r="M36">
        <v>57</v>
      </c>
      <c r="N36">
        <v>14</v>
      </c>
      <c r="O36">
        <v>12</v>
      </c>
      <c r="P36">
        <v>1</v>
      </c>
      <c r="Q36">
        <v>5</v>
      </c>
      <c r="R36">
        <v>19</v>
      </c>
      <c r="S36">
        <v>18</v>
      </c>
      <c r="T36" s="3">
        <f t="shared" si="6"/>
        <v>1.1828571428571428</v>
      </c>
      <c r="U36" s="3">
        <f t="shared" si="7"/>
        <v>2.16</v>
      </c>
    </row>
    <row r="37" spans="1:21" ht="13.5">
      <c r="A37" s="1" t="s">
        <v>49</v>
      </c>
      <c r="B37" t="s">
        <v>167</v>
      </c>
      <c r="C37">
        <v>9</v>
      </c>
      <c r="D37" s="3">
        <f t="shared" si="4"/>
        <v>4.0588235294117645</v>
      </c>
      <c r="E37">
        <v>3</v>
      </c>
      <c r="F37">
        <v>2</v>
      </c>
      <c r="G37">
        <v>0</v>
      </c>
      <c r="H37">
        <v>0</v>
      </c>
      <c r="I37" s="2">
        <f t="shared" si="5"/>
        <v>0.6</v>
      </c>
      <c r="J37" s="7">
        <v>51</v>
      </c>
      <c r="K37">
        <v>1</v>
      </c>
      <c r="L37">
        <v>223</v>
      </c>
      <c r="M37">
        <v>55</v>
      </c>
      <c r="N37">
        <v>14</v>
      </c>
      <c r="O37">
        <v>15</v>
      </c>
      <c r="P37">
        <v>3</v>
      </c>
      <c r="Q37">
        <v>2</v>
      </c>
      <c r="R37">
        <v>23</v>
      </c>
      <c r="S37">
        <v>23</v>
      </c>
      <c r="T37" s="3">
        <f t="shared" si="6"/>
        <v>1.3725490196078431</v>
      </c>
      <c r="U37" s="3">
        <f t="shared" si="7"/>
        <v>2.4705882352941178</v>
      </c>
    </row>
    <row r="38" spans="1:21" ht="13.5">
      <c r="A38" s="1" t="s">
        <v>49</v>
      </c>
      <c r="B38" t="s">
        <v>150</v>
      </c>
      <c r="C38">
        <v>33</v>
      </c>
      <c r="D38" s="3">
        <f t="shared" si="4"/>
        <v>5.470588235294117</v>
      </c>
      <c r="E38">
        <v>5</v>
      </c>
      <c r="F38">
        <v>2</v>
      </c>
      <c r="G38">
        <v>1</v>
      </c>
      <c r="H38">
        <v>5</v>
      </c>
      <c r="I38" s="2">
        <f t="shared" si="5"/>
        <v>0.7142857142857143</v>
      </c>
      <c r="J38" s="7">
        <v>51</v>
      </c>
      <c r="K38">
        <v>0</v>
      </c>
      <c r="L38">
        <v>229</v>
      </c>
      <c r="M38">
        <v>63</v>
      </c>
      <c r="N38">
        <v>15</v>
      </c>
      <c r="O38">
        <v>8</v>
      </c>
      <c r="P38">
        <v>2</v>
      </c>
      <c r="Q38">
        <v>9</v>
      </c>
      <c r="R38">
        <v>32</v>
      </c>
      <c r="S38">
        <v>31</v>
      </c>
      <c r="T38" s="3">
        <f t="shared" si="6"/>
        <v>1.392156862745098</v>
      </c>
      <c r="U38" s="3">
        <f t="shared" si="7"/>
        <v>2.6470588235294117</v>
      </c>
    </row>
    <row r="39" spans="1:21" ht="13.5">
      <c r="A39" s="1" t="s">
        <v>49</v>
      </c>
      <c r="B39" t="s">
        <v>149</v>
      </c>
      <c r="C39">
        <v>34</v>
      </c>
      <c r="D39" s="3">
        <f t="shared" si="4"/>
        <v>3.2553191489361706</v>
      </c>
      <c r="E39">
        <v>2</v>
      </c>
      <c r="F39">
        <v>1</v>
      </c>
      <c r="G39">
        <v>0</v>
      </c>
      <c r="H39">
        <v>6</v>
      </c>
      <c r="I39" s="2">
        <f t="shared" si="5"/>
        <v>0.6666666666666666</v>
      </c>
      <c r="J39" s="7">
        <v>47</v>
      </c>
      <c r="K39">
        <v>0</v>
      </c>
      <c r="L39">
        <v>204</v>
      </c>
      <c r="M39">
        <v>48</v>
      </c>
      <c r="N39">
        <v>20</v>
      </c>
      <c r="O39">
        <v>15</v>
      </c>
      <c r="P39">
        <v>0</v>
      </c>
      <c r="Q39">
        <v>4</v>
      </c>
      <c r="R39">
        <v>17</v>
      </c>
      <c r="S39">
        <v>17</v>
      </c>
      <c r="T39" s="3">
        <f t="shared" si="6"/>
        <v>1.3404255319148937</v>
      </c>
      <c r="U39" s="3">
        <f t="shared" si="7"/>
        <v>3.8297872340425534</v>
      </c>
    </row>
    <row r="40" spans="1:21" ht="13.5">
      <c r="A40" s="1" t="s">
        <v>49</v>
      </c>
      <c r="B40" t="s">
        <v>146</v>
      </c>
      <c r="C40">
        <v>2</v>
      </c>
      <c r="D40" s="3">
        <f t="shared" si="4"/>
        <v>4.378378378378378</v>
      </c>
      <c r="E40">
        <v>2</v>
      </c>
      <c r="F40">
        <v>0</v>
      </c>
      <c r="G40">
        <v>0</v>
      </c>
      <c r="H40">
        <v>0</v>
      </c>
      <c r="I40" s="2">
        <f t="shared" si="5"/>
        <v>1</v>
      </c>
      <c r="J40" s="7">
        <v>12.333333333333334</v>
      </c>
      <c r="K40">
        <v>0</v>
      </c>
      <c r="L40">
        <v>49</v>
      </c>
      <c r="M40">
        <v>9</v>
      </c>
      <c r="N40">
        <v>3</v>
      </c>
      <c r="O40">
        <v>1</v>
      </c>
      <c r="P40">
        <v>2</v>
      </c>
      <c r="Q40">
        <v>2</v>
      </c>
      <c r="R40">
        <v>6</v>
      </c>
      <c r="S40">
        <v>6</v>
      </c>
      <c r="T40" s="3">
        <f t="shared" si="6"/>
        <v>0.8108108108108107</v>
      </c>
      <c r="U40" s="3">
        <f t="shared" si="7"/>
        <v>2.189189189189189</v>
      </c>
    </row>
  </sheetData>
  <sheetProtection/>
  <mergeCells count="3">
    <mergeCell ref="C18:S18"/>
    <mergeCell ref="C19:S19"/>
    <mergeCell ref="C21:S21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37" sqref="C37:U37"/>
    </sheetView>
  </sheetViews>
  <sheetFormatPr defaultColWidth="9.00390625" defaultRowHeight="13.5"/>
  <cols>
    <col min="1" max="1" width="5.25390625" style="0" bestFit="1" customWidth="1"/>
    <col min="2" max="2" width="22.50390625" style="0" bestFit="1" customWidth="1"/>
    <col min="3" max="5" width="5.25390625" style="0" bestFit="1" customWidth="1"/>
    <col min="6" max="6" width="5.50390625" style="0" bestFit="1" customWidth="1"/>
    <col min="7" max="9" width="5.25390625" style="0" bestFit="1" customWidth="1"/>
    <col min="10" max="10" width="8.125" style="0" bestFit="1" customWidth="1"/>
    <col min="11" max="16" width="5.25390625" style="0" bestFit="1" customWidth="1"/>
    <col min="17" max="17" width="5.875" style="0" bestFit="1" customWidth="1"/>
    <col min="18" max="18" width="5.125" style="0" bestFit="1" customWidth="1"/>
    <col min="19" max="19" width="5.75390625" style="0" bestFit="1" customWidth="1"/>
    <col min="20" max="20" width="5.625" style="0" customWidth="1"/>
    <col min="21" max="21" width="6.753906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77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123</v>
      </c>
      <c r="C2">
        <v>144</v>
      </c>
      <c r="D2" s="2">
        <f aca="true" t="shared" si="0" ref="D2:D19">F2/E2</f>
        <v>0.25902335456475584</v>
      </c>
      <c r="E2">
        <v>471</v>
      </c>
      <c r="F2">
        <v>122</v>
      </c>
      <c r="G2">
        <v>1</v>
      </c>
      <c r="H2">
        <v>16</v>
      </c>
      <c r="I2" s="2">
        <f aca="true" t="shared" si="1" ref="I2:I19">(F2+K2)/(E2+K2+N2)</f>
        <v>0.3236434108527132</v>
      </c>
      <c r="J2">
        <v>185</v>
      </c>
      <c r="K2">
        <v>45</v>
      </c>
      <c r="L2">
        <v>49</v>
      </c>
      <c r="M2">
        <v>0</v>
      </c>
      <c r="N2">
        <v>0</v>
      </c>
      <c r="O2">
        <v>45</v>
      </c>
      <c r="P2" s="14">
        <v>1</v>
      </c>
      <c r="Q2" s="2">
        <v>0.27</v>
      </c>
      <c r="R2" s="2">
        <f aca="true" t="shared" si="2" ref="R2:R19">J2/E2</f>
        <v>0.39278131634819535</v>
      </c>
      <c r="S2" s="2">
        <f aca="true" t="shared" si="3" ref="S2:S19">I2+R2</f>
        <v>0.7164247272009086</v>
      </c>
    </row>
    <row r="3" spans="1:19" ht="13.5">
      <c r="A3">
        <v>2</v>
      </c>
      <c r="B3" t="s">
        <v>186</v>
      </c>
      <c r="C3">
        <v>144</v>
      </c>
      <c r="D3" s="2">
        <f t="shared" si="0"/>
        <v>0.26540284360189575</v>
      </c>
      <c r="E3">
        <v>422</v>
      </c>
      <c r="F3">
        <v>112</v>
      </c>
      <c r="G3">
        <v>4</v>
      </c>
      <c r="H3">
        <v>34</v>
      </c>
      <c r="I3" s="2">
        <f t="shared" si="1"/>
        <v>0.2906178489702517</v>
      </c>
      <c r="J3">
        <v>167</v>
      </c>
      <c r="K3">
        <v>15</v>
      </c>
      <c r="L3">
        <v>37</v>
      </c>
      <c r="M3">
        <v>11</v>
      </c>
      <c r="N3">
        <v>0</v>
      </c>
      <c r="O3">
        <v>3</v>
      </c>
      <c r="P3" s="14">
        <v>5</v>
      </c>
      <c r="Q3" s="2">
        <v>0.262</v>
      </c>
      <c r="R3" s="2">
        <f t="shared" si="2"/>
        <v>0.3957345971563981</v>
      </c>
      <c r="S3" s="2">
        <f t="shared" si="3"/>
        <v>0.6863524461266498</v>
      </c>
    </row>
    <row r="4" spans="1:19" ht="13.5">
      <c r="A4">
        <v>3</v>
      </c>
      <c r="B4" t="s">
        <v>187</v>
      </c>
      <c r="C4">
        <v>144</v>
      </c>
      <c r="D4" s="2">
        <f t="shared" si="0"/>
        <v>0.2606837606837607</v>
      </c>
      <c r="E4">
        <v>468</v>
      </c>
      <c r="F4">
        <v>122</v>
      </c>
      <c r="G4">
        <v>10</v>
      </c>
      <c r="H4">
        <v>54</v>
      </c>
      <c r="I4" s="2">
        <f t="shared" si="1"/>
        <v>0.28512396694214875</v>
      </c>
      <c r="J4">
        <v>198</v>
      </c>
      <c r="K4">
        <v>16</v>
      </c>
      <c r="L4">
        <v>33</v>
      </c>
      <c r="M4">
        <v>0</v>
      </c>
      <c r="N4">
        <v>0</v>
      </c>
      <c r="O4">
        <v>5</v>
      </c>
      <c r="P4" s="14">
        <v>4</v>
      </c>
      <c r="Q4" s="2">
        <v>0.294</v>
      </c>
      <c r="R4" s="2">
        <f t="shared" si="2"/>
        <v>0.4230769230769231</v>
      </c>
      <c r="S4" s="2">
        <f t="shared" si="3"/>
        <v>0.7082008900190718</v>
      </c>
    </row>
    <row r="5" spans="1:19" ht="13.5">
      <c r="A5">
        <v>4</v>
      </c>
      <c r="B5" t="s">
        <v>124</v>
      </c>
      <c r="C5">
        <v>144</v>
      </c>
      <c r="D5" s="2">
        <f t="shared" si="0"/>
        <v>0.2551369863013699</v>
      </c>
      <c r="E5">
        <v>584</v>
      </c>
      <c r="F5">
        <v>149</v>
      </c>
      <c r="G5">
        <v>18</v>
      </c>
      <c r="H5">
        <v>88</v>
      </c>
      <c r="I5" s="2">
        <f t="shared" si="1"/>
        <v>0.2875816993464052</v>
      </c>
      <c r="J5">
        <v>243</v>
      </c>
      <c r="K5">
        <v>27</v>
      </c>
      <c r="L5">
        <v>70</v>
      </c>
      <c r="M5">
        <v>0</v>
      </c>
      <c r="N5">
        <v>1</v>
      </c>
      <c r="O5">
        <v>3</v>
      </c>
      <c r="P5" s="14">
        <v>15</v>
      </c>
      <c r="Q5" s="2">
        <v>0.26</v>
      </c>
      <c r="R5" s="2">
        <f t="shared" si="2"/>
        <v>0.4160958904109589</v>
      </c>
      <c r="S5" s="2">
        <f t="shared" si="3"/>
        <v>0.7036775897573642</v>
      </c>
    </row>
    <row r="6" spans="1:19" ht="13.5">
      <c r="A6">
        <v>5</v>
      </c>
      <c r="B6" t="s">
        <v>120</v>
      </c>
      <c r="C6">
        <v>143</v>
      </c>
      <c r="D6" s="2">
        <f t="shared" si="0"/>
        <v>0.29357798165137616</v>
      </c>
      <c r="E6">
        <v>545</v>
      </c>
      <c r="F6">
        <v>160</v>
      </c>
      <c r="G6">
        <v>23</v>
      </c>
      <c r="H6">
        <v>90</v>
      </c>
      <c r="I6" s="2">
        <f t="shared" si="1"/>
        <v>0.3424190800681431</v>
      </c>
      <c r="J6">
        <v>301</v>
      </c>
      <c r="K6">
        <v>41</v>
      </c>
      <c r="L6">
        <v>43</v>
      </c>
      <c r="M6">
        <v>0</v>
      </c>
      <c r="N6">
        <v>1</v>
      </c>
      <c r="O6">
        <v>0</v>
      </c>
      <c r="P6" s="14">
        <v>1</v>
      </c>
      <c r="Q6" s="2">
        <v>0.317</v>
      </c>
      <c r="R6" s="2">
        <f t="shared" si="2"/>
        <v>0.5522935779816514</v>
      </c>
      <c r="S6" s="2">
        <f t="shared" si="3"/>
        <v>0.8947126580497944</v>
      </c>
    </row>
    <row r="7" spans="1:19" ht="13.5">
      <c r="A7">
        <v>6</v>
      </c>
      <c r="B7" t="s">
        <v>169</v>
      </c>
      <c r="C7">
        <v>144</v>
      </c>
      <c r="D7" s="2">
        <f t="shared" si="0"/>
        <v>0.23809523809523808</v>
      </c>
      <c r="E7">
        <v>357</v>
      </c>
      <c r="F7">
        <v>85</v>
      </c>
      <c r="G7">
        <v>3</v>
      </c>
      <c r="H7">
        <v>36</v>
      </c>
      <c r="I7" s="2">
        <f t="shared" si="1"/>
        <v>0.30434782608695654</v>
      </c>
      <c r="J7">
        <v>127</v>
      </c>
      <c r="K7">
        <v>34</v>
      </c>
      <c r="L7">
        <v>34</v>
      </c>
      <c r="M7">
        <v>0</v>
      </c>
      <c r="N7">
        <v>0</v>
      </c>
      <c r="O7">
        <v>10</v>
      </c>
      <c r="P7" s="14">
        <v>5</v>
      </c>
      <c r="Q7" s="2">
        <v>0.239</v>
      </c>
      <c r="R7" s="2">
        <f t="shared" si="2"/>
        <v>0.3557422969187675</v>
      </c>
      <c r="S7" s="2">
        <f t="shared" si="3"/>
        <v>0.6600901230057241</v>
      </c>
    </row>
    <row r="8" spans="1:19" ht="13.5">
      <c r="A8">
        <v>7</v>
      </c>
      <c r="B8" t="s">
        <v>159</v>
      </c>
      <c r="C8">
        <v>142</v>
      </c>
      <c r="D8" s="2">
        <f t="shared" si="0"/>
        <v>0.19136960600375236</v>
      </c>
      <c r="E8">
        <v>533</v>
      </c>
      <c r="F8">
        <v>102</v>
      </c>
      <c r="G8">
        <v>26</v>
      </c>
      <c r="H8">
        <v>78</v>
      </c>
      <c r="I8" s="2">
        <f t="shared" si="1"/>
        <v>0.22202166064981949</v>
      </c>
      <c r="J8">
        <v>204</v>
      </c>
      <c r="K8">
        <v>21</v>
      </c>
      <c r="L8">
        <v>70</v>
      </c>
      <c r="M8">
        <v>0</v>
      </c>
      <c r="N8">
        <v>0</v>
      </c>
      <c r="O8">
        <v>0</v>
      </c>
      <c r="P8" s="14">
        <v>21</v>
      </c>
      <c r="Q8" s="2">
        <v>0.243</v>
      </c>
      <c r="R8" s="2">
        <f t="shared" si="2"/>
        <v>0.3827392120075047</v>
      </c>
      <c r="S8" s="2">
        <f t="shared" si="3"/>
        <v>0.6047608726573241</v>
      </c>
    </row>
    <row r="9" spans="1:19" ht="13.5">
      <c r="A9">
        <v>8</v>
      </c>
      <c r="B9" t="s">
        <v>163</v>
      </c>
      <c r="C9">
        <v>138</v>
      </c>
      <c r="D9" s="2">
        <f t="shared" si="0"/>
        <v>0.20320855614973263</v>
      </c>
      <c r="E9">
        <v>374</v>
      </c>
      <c r="F9">
        <v>76</v>
      </c>
      <c r="G9">
        <v>10</v>
      </c>
      <c r="H9">
        <v>26</v>
      </c>
      <c r="I9" s="2">
        <f t="shared" si="1"/>
        <v>0.2358974358974359</v>
      </c>
      <c r="J9">
        <v>115</v>
      </c>
      <c r="K9">
        <v>16</v>
      </c>
      <c r="L9">
        <v>69</v>
      </c>
      <c r="M9">
        <v>0</v>
      </c>
      <c r="N9">
        <v>0</v>
      </c>
      <c r="O9">
        <v>1</v>
      </c>
      <c r="P9" s="14">
        <v>1</v>
      </c>
      <c r="Q9" s="2">
        <v>0.164</v>
      </c>
      <c r="R9" s="2">
        <f t="shared" si="2"/>
        <v>0.3074866310160428</v>
      </c>
      <c r="S9" s="2">
        <f t="shared" si="3"/>
        <v>0.5433840669134786</v>
      </c>
    </row>
    <row r="10" spans="1:19" ht="13.5">
      <c r="A10" s="1" t="s">
        <v>54</v>
      </c>
      <c r="B10" t="s">
        <v>156</v>
      </c>
      <c r="C10">
        <v>124</v>
      </c>
      <c r="D10" s="2">
        <f t="shared" si="0"/>
        <v>0.17575757575757575</v>
      </c>
      <c r="E10">
        <v>165</v>
      </c>
      <c r="F10">
        <v>29</v>
      </c>
      <c r="G10">
        <v>7</v>
      </c>
      <c r="H10">
        <v>20</v>
      </c>
      <c r="I10" s="2">
        <f t="shared" si="1"/>
        <v>0.20689655172413793</v>
      </c>
      <c r="J10">
        <v>51</v>
      </c>
      <c r="K10">
        <v>7</v>
      </c>
      <c r="L10">
        <v>26</v>
      </c>
      <c r="M10">
        <v>0</v>
      </c>
      <c r="N10">
        <v>2</v>
      </c>
      <c r="O10">
        <v>2</v>
      </c>
      <c r="P10" s="14">
        <v>0</v>
      </c>
      <c r="Q10" s="2">
        <v>0.211</v>
      </c>
      <c r="R10" s="2">
        <f t="shared" si="2"/>
        <v>0.3090909090909091</v>
      </c>
      <c r="S10" s="2">
        <f t="shared" si="3"/>
        <v>0.515987460815047</v>
      </c>
    </row>
    <row r="11" spans="1:19" ht="13.5">
      <c r="A11" s="1" t="s">
        <v>1</v>
      </c>
      <c r="B11" t="s">
        <v>134</v>
      </c>
      <c r="C11">
        <v>85</v>
      </c>
      <c r="D11" s="2">
        <f t="shared" si="0"/>
        <v>0.13725490196078433</v>
      </c>
      <c r="E11">
        <v>51</v>
      </c>
      <c r="F11">
        <v>7</v>
      </c>
      <c r="G11">
        <v>0</v>
      </c>
      <c r="H11">
        <v>1</v>
      </c>
      <c r="I11" s="2">
        <f t="shared" si="1"/>
        <v>0.21428571428571427</v>
      </c>
      <c r="J11">
        <v>8</v>
      </c>
      <c r="K11">
        <v>5</v>
      </c>
      <c r="L11">
        <v>9</v>
      </c>
      <c r="M11">
        <v>0</v>
      </c>
      <c r="N11">
        <v>0</v>
      </c>
      <c r="O11">
        <v>0</v>
      </c>
      <c r="P11" s="14">
        <v>1</v>
      </c>
      <c r="Q11" s="2">
        <v>0.071</v>
      </c>
      <c r="R11" s="2">
        <f t="shared" si="2"/>
        <v>0.1568627450980392</v>
      </c>
      <c r="S11" s="2">
        <f t="shared" si="3"/>
        <v>0.3711484593837535</v>
      </c>
    </row>
    <row r="12" spans="1:19" ht="13.5">
      <c r="A12" s="1" t="s">
        <v>1</v>
      </c>
      <c r="B12" t="s">
        <v>135</v>
      </c>
      <c r="C12">
        <v>82</v>
      </c>
      <c r="D12" s="2">
        <f t="shared" si="0"/>
        <v>0.25316455696202533</v>
      </c>
      <c r="E12">
        <v>79</v>
      </c>
      <c r="F12">
        <v>20</v>
      </c>
      <c r="G12">
        <v>2</v>
      </c>
      <c r="H12">
        <v>14</v>
      </c>
      <c r="I12" s="2">
        <f t="shared" si="1"/>
        <v>0.2804878048780488</v>
      </c>
      <c r="J12">
        <v>32</v>
      </c>
      <c r="K12">
        <v>3</v>
      </c>
      <c r="L12">
        <v>5</v>
      </c>
      <c r="M12">
        <v>1</v>
      </c>
      <c r="N12">
        <v>0</v>
      </c>
      <c r="O12">
        <v>0</v>
      </c>
      <c r="P12" s="14">
        <v>0</v>
      </c>
      <c r="Q12" s="2">
        <v>0.286</v>
      </c>
      <c r="R12" s="2">
        <f t="shared" si="2"/>
        <v>0.4050632911392405</v>
      </c>
      <c r="S12" s="2">
        <f t="shared" si="3"/>
        <v>0.6855510960172893</v>
      </c>
    </row>
    <row r="13" spans="1:19" ht="13.5">
      <c r="A13" s="1" t="s">
        <v>1</v>
      </c>
      <c r="B13" t="s">
        <v>125</v>
      </c>
      <c r="C13">
        <v>106</v>
      </c>
      <c r="D13" s="2">
        <f t="shared" si="0"/>
        <v>0.3008130081300813</v>
      </c>
      <c r="E13">
        <v>123</v>
      </c>
      <c r="F13">
        <v>37</v>
      </c>
      <c r="G13">
        <v>3</v>
      </c>
      <c r="H13">
        <v>17</v>
      </c>
      <c r="I13" s="2">
        <f t="shared" si="1"/>
        <v>0.3484848484848485</v>
      </c>
      <c r="J13">
        <v>54</v>
      </c>
      <c r="K13">
        <v>9</v>
      </c>
      <c r="L13">
        <v>15</v>
      </c>
      <c r="M13">
        <v>8</v>
      </c>
      <c r="N13">
        <v>0</v>
      </c>
      <c r="O13">
        <v>1</v>
      </c>
      <c r="P13" s="14">
        <v>0</v>
      </c>
      <c r="Q13" s="2">
        <v>0.359</v>
      </c>
      <c r="R13" s="2">
        <f t="shared" si="2"/>
        <v>0.43902439024390244</v>
      </c>
      <c r="S13" s="2">
        <f t="shared" si="3"/>
        <v>0.787509238728751</v>
      </c>
    </row>
    <row r="14" spans="1:19" ht="13.5">
      <c r="A14" s="1" t="s">
        <v>1</v>
      </c>
      <c r="B14" t="s">
        <v>160</v>
      </c>
      <c r="C14">
        <v>127</v>
      </c>
      <c r="D14" s="2">
        <f t="shared" si="0"/>
        <v>0.18652849740932642</v>
      </c>
      <c r="E14">
        <v>193</v>
      </c>
      <c r="F14">
        <v>36</v>
      </c>
      <c r="G14">
        <v>0</v>
      </c>
      <c r="H14">
        <v>11</v>
      </c>
      <c r="I14" s="2">
        <f t="shared" si="1"/>
        <v>0.22660098522167488</v>
      </c>
      <c r="J14">
        <v>45</v>
      </c>
      <c r="K14">
        <v>10</v>
      </c>
      <c r="L14">
        <v>20</v>
      </c>
      <c r="M14">
        <v>10</v>
      </c>
      <c r="N14">
        <v>0</v>
      </c>
      <c r="O14">
        <v>1</v>
      </c>
      <c r="P14" s="14">
        <v>3</v>
      </c>
      <c r="Q14" s="2">
        <v>0.171</v>
      </c>
      <c r="R14" s="2">
        <f t="shared" si="2"/>
        <v>0.23316062176165803</v>
      </c>
      <c r="S14" s="2">
        <f t="shared" si="3"/>
        <v>0.4597616069833329</v>
      </c>
    </row>
    <row r="15" spans="1:19" ht="13.5">
      <c r="A15" s="1" t="s">
        <v>1</v>
      </c>
      <c r="B15" t="s">
        <v>137</v>
      </c>
      <c r="C15">
        <v>66</v>
      </c>
      <c r="D15" s="2">
        <f t="shared" si="0"/>
        <v>0.32432432432432434</v>
      </c>
      <c r="E15">
        <v>37</v>
      </c>
      <c r="F15">
        <v>12</v>
      </c>
      <c r="G15">
        <v>0</v>
      </c>
      <c r="H15">
        <v>2</v>
      </c>
      <c r="I15" s="2">
        <f t="shared" si="1"/>
        <v>0.32432432432432434</v>
      </c>
      <c r="J15">
        <v>15</v>
      </c>
      <c r="K15">
        <v>0</v>
      </c>
      <c r="L15">
        <v>6</v>
      </c>
      <c r="M15">
        <v>7</v>
      </c>
      <c r="N15">
        <v>0</v>
      </c>
      <c r="O15">
        <v>0</v>
      </c>
      <c r="P15" s="14">
        <v>0</v>
      </c>
      <c r="Q15" s="2">
        <v>0.143</v>
      </c>
      <c r="R15" s="2">
        <f t="shared" si="2"/>
        <v>0.40540540540540543</v>
      </c>
      <c r="S15" s="2">
        <f t="shared" si="3"/>
        <v>0.7297297297297298</v>
      </c>
    </row>
    <row r="16" spans="1:19" ht="13.5">
      <c r="A16" s="1" t="s">
        <v>1</v>
      </c>
      <c r="B16" t="s">
        <v>161</v>
      </c>
      <c r="C16">
        <v>11</v>
      </c>
      <c r="D16" s="2">
        <f t="shared" si="0"/>
        <v>0.2857142857142857</v>
      </c>
      <c r="E16">
        <v>7</v>
      </c>
      <c r="F16">
        <v>2</v>
      </c>
      <c r="G16">
        <v>0</v>
      </c>
      <c r="H16">
        <v>0</v>
      </c>
      <c r="I16" s="2">
        <f t="shared" si="1"/>
        <v>0.2857142857142857</v>
      </c>
      <c r="J16">
        <v>3</v>
      </c>
      <c r="K16">
        <v>0</v>
      </c>
      <c r="L16">
        <v>0</v>
      </c>
      <c r="M16">
        <v>0</v>
      </c>
      <c r="N16">
        <v>0</v>
      </c>
      <c r="O16">
        <v>0</v>
      </c>
      <c r="P16" s="14">
        <v>0</v>
      </c>
      <c r="Q16" s="2">
        <v>0</v>
      </c>
      <c r="R16" s="2">
        <f t="shared" si="2"/>
        <v>0.42857142857142855</v>
      </c>
      <c r="S16" s="2">
        <f t="shared" si="3"/>
        <v>0.7142857142857142</v>
      </c>
    </row>
    <row r="17" spans="1:19" ht="13.5">
      <c r="A17" s="1" t="s">
        <v>1</v>
      </c>
      <c r="B17" t="s">
        <v>131</v>
      </c>
      <c r="C17">
        <v>53</v>
      </c>
      <c r="D17" s="2">
        <f t="shared" si="0"/>
        <v>0.2978723404255319</v>
      </c>
      <c r="E17">
        <v>47</v>
      </c>
      <c r="F17">
        <v>14</v>
      </c>
      <c r="G17">
        <v>0</v>
      </c>
      <c r="H17">
        <v>8</v>
      </c>
      <c r="I17" s="2">
        <f t="shared" si="1"/>
        <v>0.3137254901960784</v>
      </c>
      <c r="J17">
        <v>16</v>
      </c>
      <c r="K17">
        <v>2</v>
      </c>
      <c r="L17">
        <v>5</v>
      </c>
      <c r="M17">
        <v>3</v>
      </c>
      <c r="N17">
        <v>2</v>
      </c>
      <c r="O17">
        <v>2</v>
      </c>
      <c r="P17" s="14">
        <v>0</v>
      </c>
      <c r="Q17" s="2">
        <v>0.333</v>
      </c>
      <c r="R17" s="2">
        <f t="shared" si="2"/>
        <v>0.3404255319148936</v>
      </c>
      <c r="S17" s="2">
        <f t="shared" si="3"/>
        <v>0.6541510221109721</v>
      </c>
    </row>
    <row r="18" spans="1:19" ht="13.5">
      <c r="A18" s="1" t="s">
        <v>49</v>
      </c>
      <c r="B18" t="s">
        <v>172</v>
      </c>
      <c r="C18">
        <v>6</v>
      </c>
      <c r="D18" s="2">
        <f t="shared" si="0"/>
        <v>0.3</v>
      </c>
      <c r="E18">
        <v>20</v>
      </c>
      <c r="F18">
        <v>6</v>
      </c>
      <c r="G18">
        <v>2</v>
      </c>
      <c r="H18">
        <v>5</v>
      </c>
      <c r="I18" s="2">
        <f t="shared" si="1"/>
        <v>0.391304347826087</v>
      </c>
      <c r="J18">
        <v>14</v>
      </c>
      <c r="K18">
        <v>3</v>
      </c>
      <c r="L18">
        <v>3</v>
      </c>
      <c r="M18">
        <v>0</v>
      </c>
      <c r="N18">
        <v>0</v>
      </c>
      <c r="O18">
        <v>1</v>
      </c>
      <c r="P18" s="14">
        <v>1</v>
      </c>
      <c r="Q18" s="2">
        <v>0.2</v>
      </c>
      <c r="R18" s="2">
        <f t="shared" si="2"/>
        <v>0.7</v>
      </c>
      <c r="S18" s="2">
        <f t="shared" si="3"/>
        <v>1.0913043478260869</v>
      </c>
    </row>
    <row r="19" spans="1:19" ht="13.5">
      <c r="A19" s="1" t="s">
        <v>49</v>
      </c>
      <c r="B19" t="s">
        <v>171</v>
      </c>
      <c r="C19">
        <v>66</v>
      </c>
      <c r="D19" s="2">
        <f t="shared" si="0"/>
        <v>0.296875</v>
      </c>
      <c r="E19">
        <v>64</v>
      </c>
      <c r="F19">
        <v>19</v>
      </c>
      <c r="G19">
        <v>1</v>
      </c>
      <c r="H19">
        <v>6</v>
      </c>
      <c r="I19" s="2">
        <f t="shared" si="1"/>
        <v>0.3235294117647059</v>
      </c>
      <c r="J19">
        <v>25</v>
      </c>
      <c r="K19">
        <v>3</v>
      </c>
      <c r="L19">
        <v>9</v>
      </c>
      <c r="M19">
        <v>2</v>
      </c>
      <c r="N19">
        <v>1</v>
      </c>
      <c r="O19">
        <v>1</v>
      </c>
      <c r="P19" s="14">
        <v>0</v>
      </c>
      <c r="Q19" s="2">
        <v>0.125</v>
      </c>
      <c r="R19" s="2">
        <f t="shared" si="2"/>
        <v>0.390625</v>
      </c>
      <c r="S19" s="2">
        <f t="shared" si="3"/>
        <v>0.7141544117647058</v>
      </c>
    </row>
    <row r="20" spans="1:19" ht="13.5">
      <c r="A20" s="1" t="s">
        <v>49</v>
      </c>
      <c r="B20" t="s">
        <v>188</v>
      </c>
      <c r="C20" s="15" t="s">
        <v>55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3.5">
      <c r="A21" s="1" t="s">
        <v>49</v>
      </c>
      <c r="B21" t="s">
        <v>162</v>
      </c>
      <c r="C21" s="15" t="s">
        <v>55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78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184</v>
      </c>
      <c r="C25">
        <v>27</v>
      </c>
      <c r="D25" s="3">
        <f aca="true" t="shared" si="4" ref="D25:D40">S25/J25*9</f>
        <v>3.984466019417476</v>
      </c>
      <c r="E25">
        <v>9</v>
      </c>
      <c r="F25">
        <v>12</v>
      </c>
      <c r="G25">
        <v>0</v>
      </c>
      <c r="H25">
        <v>0</v>
      </c>
      <c r="I25" s="2">
        <f aca="true" t="shared" si="5" ref="I25:I40">E25/(E25+F25)</f>
        <v>0.42857142857142855</v>
      </c>
      <c r="J25" s="7">
        <v>171.66666666666666</v>
      </c>
      <c r="K25">
        <v>3</v>
      </c>
      <c r="L25">
        <v>718</v>
      </c>
      <c r="M25">
        <v>176</v>
      </c>
      <c r="N25">
        <v>79</v>
      </c>
      <c r="O25">
        <v>20</v>
      </c>
      <c r="P25">
        <v>7</v>
      </c>
      <c r="Q25">
        <v>22</v>
      </c>
      <c r="R25">
        <v>79</v>
      </c>
      <c r="S25">
        <v>76</v>
      </c>
      <c r="T25" s="3">
        <f aca="true" t="shared" si="6" ref="T25:T40">(M25+O25)/J25</f>
        <v>1.141747572815534</v>
      </c>
      <c r="U25" s="3">
        <f aca="true" t="shared" si="7" ref="U25:U40">N25/J25*9</f>
        <v>4.141747572815534</v>
      </c>
    </row>
    <row r="26" spans="1:21" ht="13.5">
      <c r="A26" s="1" t="s">
        <v>50</v>
      </c>
      <c r="B26" t="s">
        <v>142</v>
      </c>
      <c r="C26">
        <v>27</v>
      </c>
      <c r="D26" s="3">
        <f t="shared" si="4"/>
        <v>3.78343949044586</v>
      </c>
      <c r="E26">
        <v>11</v>
      </c>
      <c r="F26">
        <v>11</v>
      </c>
      <c r="G26">
        <v>0</v>
      </c>
      <c r="H26">
        <v>0</v>
      </c>
      <c r="I26" s="2">
        <f t="shared" si="5"/>
        <v>0.5</v>
      </c>
      <c r="J26" s="7">
        <v>157</v>
      </c>
      <c r="K26">
        <v>2</v>
      </c>
      <c r="L26">
        <v>651</v>
      </c>
      <c r="M26">
        <v>142</v>
      </c>
      <c r="N26">
        <v>89</v>
      </c>
      <c r="O26">
        <v>37</v>
      </c>
      <c r="P26">
        <v>3</v>
      </c>
      <c r="Q26">
        <v>21</v>
      </c>
      <c r="R26">
        <v>66</v>
      </c>
      <c r="S26">
        <v>66</v>
      </c>
      <c r="T26" s="3">
        <f t="shared" si="6"/>
        <v>1.1401273885350318</v>
      </c>
      <c r="U26" s="3">
        <f t="shared" si="7"/>
        <v>5.101910828025478</v>
      </c>
    </row>
    <row r="27" spans="1:21" ht="13.5">
      <c r="A27" s="1" t="s">
        <v>50</v>
      </c>
      <c r="B27" t="s">
        <v>143</v>
      </c>
      <c r="C27">
        <v>27</v>
      </c>
      <c r="D27" s="3">
        <f t="shared" si="4"/>
        <v>4.870824053452116</v>
      </c>
      <c r="E27">
        <v>4</v>
      </c>
      <c r="F27">
        <v>11</v>
      </c>
      <c r="G27">
        <v>0</v>
      </c>
      <c r="H27">
        <v>0</v>
      </c>
      <c r="I27" s="2">
        <f t="shared" si="5"/>
        <v>0.26666666666666666</v>
      </c>
      <c r="J27" s="7">
        <v>149.66666666666666</v>
      </c>
      <c r="K27">
        <v>1</v>
      </c>
      <c r="L27">
        <v>667</v>
      </c>
      <c r="M27">
        <v>175</v>
      </c>
      <c r="N27">
        <v>109</v>
      </c>
      <c r="O27">
        <v>42</v>
      </c>
      <c r="P27">
        <v>2</v>
      </c>
      <c r="Q27">
        <v>23</v>
      </c>
      <c r="R27">
        <v>82</v>
      </c>
      <c r="S27">
        <v>81</v>
      </c>
      <c r="T27" s="3">
        <f t="shared" si="6"/>
        <v>1.4498886414253898</v>
      </c>
      <c r="U27" s="3">
        <f t="shared" si="7"/>
        <v>6.554565701559021</v>
      </c>
    </row>
    <row r="28" spans="1:21" ht="13.5">
      <c r="A28" s="1" t="s">
        <v>50</v>
      </c>
      <c r="B28" t="s">
        <v>168</v>
      </c>
      <c r="C28">
        <v>26</v>
      </c>
      <c r="D28" s="3">
        <f t="shared" si="4"/>
        <v>3.566037735849057</v>
      </c>
      <c r="E28">
        <v>4</v>
      </c>
      <c r="F28">
        <v>10</v>
      </c>
      <c r="G28">
        <v>0</v>
      </c>
      <c r="H28">
        <v>0</v>
      </c>
      <c r="I28" s="2">
        <f t="shared" si="5"/>
        <v>0.2857142857142857</v>
      </c>
      <c r="J28" s="7">
        <v>159</v>
      </c>
      <c r="K28">
        <v>0</v>
      </c>
      <c r="L28">
        <v>665</v>
      </c>
      <c r="M28">
        <v>154</v>
      </c>
      <c r="N28">
        <v>38</v>
      </c>
      <c r="O28">
        <v>29</v>
      </c>
      <c r="P28">
        <v>2</v>
      </c>
      <c r="Q28">
        <v>17</v>
      </c>
      <c r="R28">
        <v>65</v>
      </c>
      <c r="S28">
        <v>63</v>
      </c>
      <c r="T28" s="3">
        <f t="shared" si="6"/>
        <v>1.150943396226415</v>
      </c>
      <c r="U28" s="3">
        <f t="shared" si="7"/>
        <v>2.150943396226415</v>
      </c>
    </row>
    <row r="29" spans="1:21" ht="13.5">
      <c r="A29" s="1" t="s">
        <v>50</v>
      </c>
      <c r="B29" t="s">
        <v>146</v>
      </c>
      <c r="C29">
        <v>26</v>
      </c>
      <c r="D29" s="3">
        <f t="shared" si="4"/>
        <v>4.619277108433734</v>
      </c>
      <c r="E29">
        <v>6</v>
      </c>
      <c r="F29">
        <v>14</v>
      </c>
      <c r="G29">
        <v>0</v>
      </c>
      <c r="H29">
        <v>0</v>
      </c>
      <c r="I29" s="2">
        <f t="shared" si="5"/>
        <v>0.3</v>
      </c>
      <c r="J29" s="7">
        <v>138.33333333333334</v>
      </c>
      <c r="K29">
        <v>3</v>
      </c>
      <c r="L29">
        <v>589</v>
      </c>
      <c r="M29">
        <v>150</v>
      </c>
      <c r="N29">
        <v>41</v>
      </c>
      <c r="O29">
        <v>23</v>
      </c>
      <c r="P29">
        <v>4</v>
      </c>
      <c r="Q29">
        <v>20</v>
      </c>
      <c r="R29">
        <v>74</v>
      </c>
      <c r="S29">
        <v>71</v>
      </c>
      <c r="T29" s="3">
        <f t="shared" si="6"/>
        <v>1.2506024096385542</v>
      </c>
      <c r="U29" s="3">
        <f t="shared" si="7"/>
        <v>2.6674698795180722</v>
      </c>
    </row>
    <row r="30" spans="1:21" ht="13.5">
      <c r="A30" s="1" t="s">
        <v>50</v>
      </c>
      <c r="B30" t="s">
        <v>149</v>
      </c>
      <c r="C30">
        <v>16</v>
      </c>
      <c r="D30" s="3">
        <f t="shared" si="4"/>
        <v>3.9873417721518987</v>
      </c>
      <c r="E30">
        <v>1</v>
      </c>
      <c r="F30">
        <v>3</v>
      </c>
      <c r="G30">
        <v>0</v>
      </c>
      <c r="H30">
        <v>0</v>
      </c>
      <c r="I30" s="2">
        <f t="shared" si="5"/>
        <v>0.25</v>
      </c>
      <c r="J30" s="7">
        <v>79</v>
      </c>
      <c r="K30">
        <v>0</v>
      </c>
      <c r="L30">
        <v>347</v>
      </c>
      <c r="M30">
        <v>82</v>
      </c>
      <c r="N30">
        <v>18</v>
      </c>
      <c r="O30">
        <v>26</v>
      </c>
      <c r="P30">
        <v>1</v>
      </c>
      <c r="Q30">
        <v>9</v>
      </c>
      <c r="R30">
        <v>37</v>
      </c>
      <c r="S30">
        <v>35</v>
      </c>
      <c r="T30" s="3">
        <f t="shared" si="6"/>
        <v>1.3670886075949367</v>
      </c>
      <c r="U30" s="3">
        <f t="shared" si="7"/>
        <v>2.050632911392405</v>
      </c>
    </row>
    <row r="31" spans="1:21" ht="13.5">
      <c r="A31" s="1" t="s">
        <v>51</v>
      </c>
      <c r="B31" t="s">
        <v>145</v>
      </c>
      <c r="C31">
        <v>38</v>
      </c>
      <c r="D31" s="3">
        <f t="shared" si="4"/>
        <v>3.4309392265193366</v>
      </c>
      <c r="E31">
        <v>2</v>
      </c>
      <c r="F31">
        <v>2</v>
      </c>
      <c r="G31">
        <v>0</v>
      </c>
      <c r="H31">
        <v>4</v>
      </c>
      <c r="I31" s="2">
        <f t="shared" si="5"/>
        <v>0.5</v>
      </c>
      <c r="J31" s="7">
        <v>60.333333333333336</v>
      </c>
      <c r="K31">
        <v>0</v>
      </c>
      <c r="L31">
        <v>253</v>
      </c>
      <c r="M31">
        <v>57</v>
      </c>
      <c r="N31">
        <v>48</v>
      </c>
      <c r="O31">
        <v>18</v>
      </c>
      <c r="P31">
        <v>2</v>
      </c>
      <c r="Q31">
        <v>7</v>
      </c>
      <c r="R31">
        <v>23</v>
      </c>
      <c r="S31">
        <v>23</v>
      </c>
      <c r="T31" s="3">
        <f t="shared" si="6"/>
        <v>1.2430939226519337</v>
      </c>
      <c r="U31" s="3">
        <f t="shared" si="7"/>
        <v>7.160220994475138</v>
      </c>
    </row>
    <row r="32" spans="1:21" ht="13.5">
      <c r="A32" s="1" t="s">
        <v>51</v>
      </c>
      <c r="B32" t="s">
        <v>140</v>
      </c>
      <c r="C32">
        <v>42</v>
      </c>
      <c r="D32" s="3">
        <f t="shared" si="4"/>
        <v>4.675977653631286</v>
      </c>
      <c r="E32">
        <v>7</v>
      </c>
      <c r="F32">
        <v>3</v>
      </c>
      <c r="G32">
        <v>2</v>
      </c>
      <c r="H32">
        <v>2</v>
      </c>
      <c r="I32" s="2">
        <f t="shared" si="5"/>
        <v>0.7</v>
      </c>
      <c r="J32" s="7">
        <v>59.666666666666664</v>
      </c>
      <c r="K32">
        <v>0</v>
      </c>
      <c r="L32">
        <v>243</v>
      </c>
      <c r="M32">
        <v>62</v>
      </c>
      <c r="N32">
        <v>22</v>
      </c>
      <c r="O32">
        <v>9</v>
      </c>
      <c r="P32">
        <v>0</v>
      </c>
      <c r="Q32">
        <v>11</v>
      </c>
      <c r="R32">
        <v>31</v>
      </c>
      <c r="S32">
        <v>31</v>
      </c>
      <c r="T32" s="3">
        <f t="shared" si="6"/>
        <v>1.1899441340782124</v>
      </c>
      <c r="U32" s="3">
        <f t="shared" si="7"/>
        <v>3.3184357541899443</v>
      </c>
    </row>
    <row r="33" spans="1:21" ht="13.5">
      <c r="A33" s="1" t="s">
        <v>51</v>
      </c>
      <c r="B33" t="s">
        <v>153</v>
      </c>
      <c r="C33">
        <v>31</v>
      </c>
      <c r="D33" s="3">
        <f t="shared" si="4"/>
        <v>4.373239436619718</v>
      </c>
      <c r="E33">
        <v>1</v>
      </c>
      <c r="F33">
        <v>3</v>
      </c>
      <c r="G33">
        <v>0</v>
      </c>
      <c r="H33">
        <v>2</v>
      </c>
      <c r="I33" s="2">
        <f t="shared" si="5"/>
        <v>0.25</v>
      </c>
      <c r="J33" s="7">
        <v>47.333333333333336</v>
      </c>
      <c r="K33">
        <v>0</v>
      </c>
      <c r="L33">
        <v>212</v>
      </c>
      <c r="M33">
        <v>46</v>
      </c>
      <c r="N33">
        <v>36</v>
      </c>
      <c r="O33">
        <v>17</v>
      </c>
      <c r="P33">
        <v>4</v>
      </c>
      <c r="Q33">
        <v>7</v>
      </c>
      <c r="R33">
        <v>26</v>
      </c>
      <c r="S33">
        <v>23</v>
      </c>
      <c r="T33" s="3">
        <f t="shared" si="6"/>
        <v>1.3309859154929577</v>
      </c>
      <c r="U33" s="3">
        <f t="shared" si="7"/>
        <v>6.845070422535211</v>
      </c>
    </row>
    <row r="34" spans="1:21" ht="13.5">
      <c r="A34" s="1" t="s">
        <v>51</v>
      </c>
      <c r="B34" t="s">
        <v>150</v>
      </c>
      <c r="C34">
        <v>39</v>
      </c>
      <c r="D34" s="3">
        <f t="shared" si="4"/>
        <v>2.2634730538922154</v>
      </c>
      <c r="E34">
        <v>3</v>
      </c>
      <c r="F34">
        <v>1</v>
      </c>
      <c r="G34">
        <v>0</v>
      </c>
      <c r="H34">
        <v>3</v>
      </c>
      <c r="I34" s="2">
        <f t="shared" si="5"/>
        <v>0.75</v>
      </c>
      <c r="J34" s="7">
        <v>55.666666666666664</v>
      </c>
      <c r="K34">
        <v>0</v>
      </c>
      <c r="L34">
        <v>230</v>
      </c>
      <c r="M34">
        <v>49</v>
      </c>
      <c r="N34">
        <v>25</v>
      </c>
      <c r="O34">
        <v>10</v>
      </c>
      <c r="P34">
        <v>1</v>
      </c>
      <c r="Q34">
        <v>6</v>
      </c>
      <c r="R34">
        <v>14</v>
      </c>
      <c r="S34">
        <v>14</v>
      </c>
      <c r="T34" s="3">
        <f t="shared" si="6"/>
        <v>1.0598802395209581</v>
      </c>
      <c r="U34" s="3">
        <f t="shared" si="7"/>
        <v>4.041916167664671</v>
      </c>
    </row>
    <row r="35" spans="1:21" ht="13.5">
      <c r="A35" s="1" t="s">
        <v>51</v>
      </c>
      <c r="B35" t="s">
        <v>147</v>
      </c>
      <c r="C35">
        <v>18</v>
      </c>
      <c r="D35" s="3">
        <f t="shared" si="4"/>
        <v>5.170212765957447</v>
      </c>
      <c r="E35">
        <v>2</v>
      </c>
      <c r="F35">
        <v>0</v>
      </c>
      <c r="G35">
        <v>0</v>
      </c>
      <c r="H35">
        <v>1</v>
      </c>
      <c r="I35" s="2">
        <f t="shared" si="5"/>
        <v>1</v>
      </c>
      <c r="J35" s="7">
        <v>31.333333333333332</v>
      </c>
      <c r="K35">
        <v>0</v>
      </c>
      <c r="L35">
        <v>138</v>
      </c>
      <c r="M35">
        <v>35</v>
      </c>
      <c r="N35">
        <v>4</v>
      </c>
      <c r="O35">
        <v>12</v>
      </c>
      <c r="P35">
        <v>1</v>
      </c>
      <c r="Q35">
        <v>2</v>
      </c>
      <c r="R35">
        <v>18</v>
      </c>
      <c r="S35">
        <v>18</v>
      </c>
      <c r="T35" s="3">
        <f t="shared" si="6"/>
        <v>1.5</v>
      </c>
      <c r="U35" s="3">
        <f t="shared" si="7"/>
        <v>1.148936170212766</v>
      </c>
    </row>
    <row r="36" spans="1:21" ht="13.5">
      <c r="A36" s="1" t="s">
        <v>53</v>
      </c>
      <c r="B36" t="s">
        <v>151</v>
      </c>
      <c r="C36">
        <v>38</v>
      </c>
      <c r="D36" s="3">
        <f t="shared" si="4"/>
        <v>2.858823529411765</v>
      </c>
      <c r="E36">
        <v>2</v>
      </c>
      <c r="F36">
        <v>4</v>
      </c>
      <c r="G36">
        <v>27</v>
      </c>
      <c r="H36">
        <v>2</v>
      </c>
      <c r="I36" s="2">
        <f t="shared" si="5"/>
        <v>0.3333333333333333</v>
      </c>
      <c r="J36" s="7">
        <v>56.666666666666664</v>
      </c>
      <c r="K36">
        <v>0</v>
      </c>
      <c r="L36">
        <v>222</v>
      </c>
      <c r="M36">
        <v>41</v>
      </c>
      <c r="N36">
        <v>40</v>
      </c>
      <c r="O36">
        <v>10</v>
      </c>
      <c r="P36">
        <v>0</v>
      </c>
      <c r="Q36">
        <v>4</v>
      </c>
      <c r="R36">
        <v>18</v>
      </c>
      <c r="S36">
        <v>18</v>
      </c>
      <c r="T36" s="3">
        <f t="shared" si="6"/>
        <v>0.9</v>
      </c>
      <c r="U36" s="3">
        <f t="shared" si="7"/>
        <v>6.352941176470589</v>
      </c>
    </row>
    <row r="37" spans="1:21" ht="13.5">
      <c r="A37" s="1" t="s">
        <v>49</v>
      </c>
      <c r="B37" t="s">
        <v>164</v>
      </c>
      <c r="C37" s="15" t="s">
        <v>56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3.5">
      <c r="A38" s="1" t="s">
        <v>49</v>
      </c>
      <c r="B38" t="s">
        <v>152</v>
      </c>
      <c r="C38">
        <v>8</v>
      </c>
      <c r="D38" s="3">
        <f t="shared" si="4"/>
        <v>2.052631578947368</v>
      </c>
      <c r="E38">
        <v>4</v>
      </c>
      <c r="F38">
        <v>3</v>
      </c>
      <c r="G38">
        <v>0</v>
      </c>
      <c r="H38">
        <v>0</v>
      </c>
      <c r="I38" s="2">
        <f t="shared" si="5"/>
        <v>0.5714285714285714</v>
      </c>
      <c r="J38" s="7">
        <v>57</v>
      </c>
      <c r="K38">
        <v>2</v>
      </c>
      <c r="L38">
        <v>229</v>
      </c>
      <c r="M38">
        <v>40</v>
      </c>
      <c r="N38">
        <v>50</v>
      </c>
      <c r="O38">
        <v>15</v>
      </c>
      <c r="P38">
        <v>2</v>
      </c>
      <c r="Q38">
        <v>5</v>
      </c>
      <c r="R38">
        <v>14</v>
      </c>
      <c r="S38">
        <v>13</v>
      </c>
      <c r="T38" s="3">
        <f t="shared" si="6"/>
        <v>0.9649122807017544</v>
      </c>
      <c r="U38" s="3">
        <f t="shared" si="7"/>
        <v>7.894736842105263</v>
      </c>
    </row>
    <row r="39" spans="1:21" ht="13.5">
      <c r="A39" s="1" t="s">
        <v>49</v>
      </c>
      <c r="B39" t="s">
        <v>154</v>
      </c>
      <c r="C39" s="15" t="s">
        <v>56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3.5">
      <c r="A40" s="1" t="s">
        <v>49</v>
      </c>
      <c r="B40" t="s">
        <v>148</v>
      </c>
      <c r="C40">
        <v>34</v>
      </c>
      <c r="D40" s="3">
        <f t="shared" si="4"/>
        <v>4.423728813559322</v>
      </c>
      <c r="E40">
        <v>8</v>
      </c>
      <c r="F40">
        <v>1</v>
      </c>
      <c r="G40">
        <v>0</v>
      </c>
      <c r="H40">
        <v>0</v>
      </c>
      <c r="I40" s="2">
        <f t="shared" si="5"/>
        <v>0.8888888888888888</v>
      </c>
      <c r="J40" s="7">
        <v>59</v>
      </c>
      <c r="K40">
        <v>0</v>
      </c>
      <c r="L40">
        <v>247</v>
      </c>
      <c r="M40">
        <v>60</v>
      </c>
      <c r="N40">
        <v>20</v>
      </c>
      <c r="O40">
        <v>8</v>
      </c>
      <c r="P40">
        <v>2</v>
      </c>
      <c r="Q40">
        <v>4</v>
      </c>
      <c r="R40">
        <v>33</v>
      </c>
      <c r="S40">
        <v>29</v>
      </c>
      <c r="T40" s="3">
        <f t="shared" si="6"/>
        <v>1.152542372881356</v>
      </c>
      <c r="U40" s="3">
        <f t="shared" si="7"/>
        <v>3.0508474576271185</v>
      </c>
    </row>
  </sheetData>
  <sheetProtection/>
  <mergeCells count="4">
    <mergeCell ref="C20:S20"/>
    <mergeCell ref="C21:S21"/>
    <mergeCell ref="C37:U37"/>
    <mergeCell ref="C39:U39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20" sqref="C20:S20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8.125" style="0" bestFit="1" customWidth="1"/>
    <col min="11" max="15" width="5.25390625" style="0" bestFit="1" customWidth="1"/>
    <col min="16" max="16" width="5.875" style="0" bestFit="1" customWidth="1"/>
    <col min="17" max="17" width="5.25390625" style="0" bestFit="1" customWidth="1"/>
    <col min="18" max="18" width="5.125" style="0" bestFit="1" customWidth="1"/>
    <col min="19" max="19" width="5.75390625" style="0" bestFit="1" customWidth="1"/>
    <col min="20" max="20" width="5.875" style="0" customWidth="1"/>
    <col min="21" max="21" width="7.1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77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122</v>
      </c>
      <c r="C2">
        <v>141</v>
      </c>
      <c r="D2" s="2">
        <f aca="true" t="shared" si="0" ref="D2:D17">F2/E2</f>
        <v>0.28733766233766234</v>
      </c>
      <c r="E2">
        <v>616</v>
      </c>
      <c r="F2">
        <v>177</v>
      </c>
      <c r="G2">
        <v>46</v>
      </c>
      <c r="H2">
        <v>77</v>
      </c>
      <c r="I2" s="2">
        <f aca="true" t="shared" si="1" ref="I2:I17">(F2+K2)/(E2+K2+N2)</f>
        <v>0.30647709320695105</v>
      </c>
      <c r="J2">
        <v>352</v>
      </c>
      <c r="K2">
        <v>17</v>
      </c>
      <c r="L2">
        <v>67</v>
      </c>
      <c r="M2">
        <v>0</v>
      </c>
      <c r="N2">
        <v>0</v>
      </c>
      <c r="O2">
        <v>4</v>
      </c>
      <c r="P2" s="14">
        <v>6</v>
      </c>
      <c r="Q2" s="2">
        <v>0.241</v>
      </c>
      <c r="R2" s="2">
        <f aca="true" t="shared" si="2" ref="R2:R17">J2/E2</f>
        <v>0.5714285714285714</v>
      </c>
      <c r="S2" s="2">
        <f aca="true" t="shared" si="3" ref="S2:S17">I2+R2</f>
        <v>0.8779056646355224</v>
      </c>
    </row>
    <row r="3" spans="1:19" ht="13.5">
      <c r="A3">
        <v>2</v>
      </c>
      <c r="B3" t="s">
        <v>159</v>
      </c>
      <c r="C3">
        <v>141</v>
      </c>
      <c r="D3" s="2">
        <f t="shared" si="0"/>
        <v>0.21739130434782608</v>
      </c>
      <c r="E3">
        <v>598</v>
      </c>
      <c r="F3">
        <v>130</v>
      </c>
      <c r="G3">
        <v>23</v>
      </c>
      <c r="H3">
        <v>45</v>
      </c>
      <c r="I3" s="2">
        <f t="shared" si="1"/>
        <v>0.23863636363636365</v>
      </c>
      <c r="J3">
        <v>222</v>
      </c>
      <c r="K3">
        <v>17</v>
      </c>
      <c r="L3">
        <v>77</v>
      </c>
      <c r="M3">
        <v>0</v>
      </c>
      <c r="N3">
        <v>1</v>
      </c>
      <c r="O3">
        <v>0</v>
      </c>
      <c r="P3" s="14">
        <v>24</v>
      </c>
      <c r="Q3" s="2">
        <v>0.179</v>
      </c>
      <c r="R3" s="2">
        <f t="shared" si="2"/>
        <v>0.3712374581939799</v>
      </c>
      <c r="S3" s="2">
        <f t="shared" si="3"/>
        <v>0.6098738218303436</v>
      </c>
    </row>
    <row r="4" spans="1:19" ht="13.5">
      <c r="A4">
        <v>3</v>
      </c>
      <c r="B4" t="s">
        <v>124</v>
      </c>
      <c r="C4">
        <v>144</v>
      </c>
      <c r="D4" s="2">
        <f t="shared" si="0"/>
        <v>0.2233502538071066</v>
      </c>
      <c r="E4">
        <v>591</v>
      </c>
      <c r="F4">
        <v>132</v>
      </c>
      <c r="G4">
        <v>7</v>
      </c>
      <c r="H4">
        <v>33</v>
      </c>
      <c r="I4" s="2">
        <f t="shared" si="1"/>
        <v>0.25365853658536586</v>
      </c>
      <c r="J4">
        <v>188</v>
      </c>
      <c r="K4">
        <v>24</v>
      </c>
      <c r="L4">
        <v>75</v>
      </c>
      <c r="M4">
        <v>0</v>
      </c>
      <c r="N4">
        <v>0</v>
      </c>
      <c r="O4">
        <v>3</v>
      </c>
      <c r="P4" s="14">
        <v>24</v>
      </c>
      <c r="Q4" s="2">
        <v>0.279</v>
      </c>
      <c r="R4" s="2">
        <f t="shared" si="2"/>
        <v>0.31810490693739424</v>
      </c>
      <c r="S4" s="2">
        <f t="shared" si="3"/>
        <v>0.5717634435227601</v>
      </c>
    </row>
    <row r="5" spans="1:19" ht="13.5">
      <c r="A5">
        <v>4</v>
      </c>
      <c r="B5" t="s">
        <v>155</v>
      </c>
      <c r="C5">
        <v>144</v>
      </c>
      <c r="D5" s="2">
        <f t="shared" si="0"/>
        <v>0.2791970802919708</v>
      </c>
      <c r="E5">
        <v>548</v>
      </c>
      <c r="F5">
        <v>153</v>
      </c>
      <c r="G5">
        <v>33</v>
      </c>
      <c r="H5">
        <v>83</v>
      </c>
      <c r="I5" s="2">
        <f t="shared" si="1"/>
        <v>0.343801652892562</v>
      </c>
      <c r="J5">
        <v>286</v>
      </c>
      <c r="K5">
        <v>55</v>
      </c>
      <c r="L5">
        <v>41</v>
      </c>
      <c r="M5">
        <v>0</v>
      </c>
      <c r="N5">
        <v>2</v>
      </c>
      <c r="O5">
        <v>10</v>
      </c>
      <c r="P5" s="14">
        <v>13</v>
      </c>
      <c r="Q5" s="2">
        <v>0.277</v>
      </c>
      <c r="R5" s="2">
        <f t="shared" si="2"/>
        <v>0.5218978102189781</v>
      </c>
      <c r="S5" s="2">
        <f t="shared" si="3"/>
        <v>0.86569946311154</v>
      </c>
    </row>
    <row r="6" spans="1:19" ht="13.5">
      <c r="A6">
        <v>5</v>
      </c>
      <c r="B6" t="s">
        <v>189</v>
      </c>
      <c r="C6">
        <v>142</v>
      </c>
      <c r="D6" s="2">
        <f t="shared" si="0"/>
        <v>0.23655913978494625</v>
      </c>
      <c r="E6">
        <v>558</v>
      </c>
      <c r="F6">
        <v>132</v>
      </c>
      <c r="G6">
        <v>33</v>
      </c>
      <c r="H6">
        <v>74</v>
      </c>
      <c r="I6" s="2">
        <f t="shared" si="1"/>
        <v>0.2637931034482759</v>
      </c>
      <c r="J6">
        <v>266</v>
      </c>
      <c r="K6">
        <v>21</v>
      </c>
      <c r="L6">
        <v>67</v>
      </c>
      <c r="M6">
        <v>0</v>
      </c>
      <c r="N6">
        <v>1</v>
      </c>
      <c r="O6">
        <v>2</v>
      </c>
      <c r="P6" s="14">
        <v>8</v>
      </c>
      <c r="Q6" s="2">
        <v>0.191</v>
      </c>
      <c r="R6" s="2">
        <f t="shared" si="2"/>
        <v>0.4767025089605735</v>
      </c>
      <c r="S6" s="2">
        <f t="shared" si="3"/>
        <v>0.7404956124088493</v>
      </c>
    </row>
    <row r="7" spans="1:19" ht="13.5">
      <c r="A7">
        <v>6</v>
      </c>
      <c r="B7" t="s">
        <v>157</v>
      </c>
      <c r="C7">
        <v>143</v>
      </c>
      <c r="D7" s="2">
        <f t="shared" si="0"/>
        <v>0.2596899224806202</v>
      </c>
      <c r="E7">
        <v>516</v>
      </c>
      <c r="F7">
        <v>134</v>
      </c>
      <c r="G7">
        <v>22</v>
      </c>
      <c r="H7">
        <v>61</v>
      </c>
      <c r="I7" s="2">
        <f t="shared" si="1"/>
        <v>0.3262786596119929</v>
      </c>
      <c r="J7">
        <v>218</v>
      </c>
      <c r="K7">
        <v>51</v>
      </c>
      <c r="L7">
        <v>71</v>
      </c>
      <c r="M7">
        <v>0</v>
      </c>
      <c r="N7">
        <v>0</v>
      </c>
      <c r="O7">
        <v>0</v>
      </c>
      <c r="P7" s="14">
        <v>3</v>
      </c>
      <c r="Q7" s="2">
        <v>0.352</v>
      </c>
      <c r="R7" s="2">
        <f t="shared" si="2"/>
        <v>0.42248062015503873</v>
      </c>
      <c r="S7" s="2">
        <f t="shared" si="3"/>
        <v>0.7487592797670317</v>
      </c>
    </row>
    <row r="8" spans="1:19" ht="13.5">
      <c r="A8">
        <v>7</v>
      </c>
      <c r="B8" t="s">
        <v>158</v>
      </c>
      <c r="C8">
        <v>141</v>
      </c>
      <c r="D8" s="2">
        <f t="shared" si="0"/>
        <v>0.20194174757281552</v>
      </c>
      <c r="E8">
        <v>515</v>
      </c>
      <c r="F8">
        <v>104</v>
      </c>
      <c r="G8">
        <v>30</v>
      </c>
      <c r="H8">
        <v>69</v>
      </c>
      <c r="I8" s="2">
        <f t="shared" si="1"/>
        <v>0.23703703703703705</v>
      </c>
      <c r="J8">
        <v>218</v>
      </c>
      <c r="K8">
        <v>24</v>
      </c>
      <c r="L8">
        <v>84</v>
      </c>
      <c r="M8">
        <v>0</v>
      </c>
      <c r="N8">
        <v>1</v>
      </c>
      <c r="O8">
        <v>3</v>
      </c>
      <c r="P8" s="14">
        <v>8</v>
      </c>
      <c r="Q8" s="2">
        <v>0.227</v>
      </c>
      <c r="R8" s="2">
        <f t="shared" si="2"/>
        <v>0.42330097087378643</v>
      </c>
      <c r="S8" s="2">
        <f t="shared" si="3"/>
        <v>0.6603380079108234</v>
      </c>
    </row>
    <row r="9" spans="1:19" ht="13.5">
      <c r="A9">
        <v>8</v>
      </c>
      <c r="B9" t="s">
        <v>156</v>
      </c>
      <c r="C9">
        <v>143</v>
      </c>
      <c r="D9" s="2">
        <f t="shared" si="0"/>
        <v>0.21726190476190477</v>
      </c>
      <c r="E9">
        <v>336</v>
      </c>
      <c r="F9">
        <v>73</v>
      </c>
      <c r="G9">
        <v>24</v>
      </c>
      <c r="H9">
        <v>47</v>
      </c>
      <c r="I9" s="2">
        <f t="shared" si="1"/>
        <v>0.2612359550561798</v>
      </c>
      <c r="J9">
        <v>154</v>
      </c>
      <c r="K9">
        <v>20</v>
      </c>
      <c r="L9">
        <v>53</v>
      </c>
      <c r="M9">
        <v>0</v>
      </c>
      <c r="N9">
        <v>0</v>
      </c>
      <c r="O9">
        <v>10</v>
      </c>
      <c r="P9" s="14">
        <v>11</v>
      </c>
      <c r="Q9" s="2">
        <v>0.268</v>
      </c>
      <c r="R9" s="2">
        <f t="shared" si="2"/>
        <v>0.4583333333333333</v>
      </c>
      <c r="S9" s="2">
        <f t="shared" si="3"/>
        <v>0.7195692883895131</v>
      </c>
    </row>
    <row r="10" spans="1:19" ht="13.5">
      <c r="A10" s="1" t="s">
        <v>1</v>
      </c>
      <c r="B10" t="s">
        <v>130</v>
      </c>
      <c r="C10">
        <v>95</v>
      </c>
      <c r="D10" s="2">
        <f t="shared" si="0"/>
        <v>0.22564102564102564</v>
      </c>
      <c r="E10">
        <v>195</v>
      </c>
      <c r="F10">
        <v>44</v>
      </c>
      <c r="G10">
        <v>6</v>
      </c>
      <c r="H10">
        <v>11</v>
      </c>
      <c r="I10" s="2">
        <f t="shared" si="1"/>
        <v>0.24752475247524752</v>
      </c>
      <c r="J10">
        <v>66</v>
      </c>
      <c r="K10">
        <v>6</v>
      </c>
      <c r="L10">
        <v>41</v>
      </c>
      <c r="M10">
        <v>0</v>
      </c>
      <c r="N10">
        <v>1</v>
      </c>
      <c r="O10">
        <v>0</v>
      </c>
      <c r="P10" s="14">
        <v>1</v>
      </c>
      <c r="Q10" s="2">
        <v>0.219</v>
      </c>
      <c r="R10" s="2">
        <f t="shared" si="2"/>
        <v>0.3384615384615385</v>
      </c>
      <c r="S10" s="2">
        <f t="shared" si="3"/>
        <v>0.585986290936786</v>
      </c>
    </row>
    <row r="11" spans="1:19" ht="13.5">
      <c r="A11" s="1" t="s">
        <v>1</v>
      </c>
      <c r="B11" t="s">
        <v>129</v>
      </c>
      <c r="C11">
        <v>8</v>
      </c>
      <c r="D11" s="2">
        <f t="shared" si="0"/>
        <v>0</v>
      </c>
      <c r="E11">
        <v>17</v>
      </c>
      <c r="F11">
        <v>0</v>
      </c>
      <c r="G11">
        <v>0</v>
      </c>
      <c r="H11">
        <v>0</v>
      </c>
      <c r="I11" s="2">
        <f t="shared" si="1"/>
        <v>0.05555555555555555</v>
      </c>
      <c r="J11">
        <v>0</v>
      </c>
      <c r="K11">
        <v>1</v>
      </c>
      <c r="L11">
        <v>5</v>
      </c>
      <c r="M11">
        <v>0</v>
      </c>
      <c r="N11">
        <v>0</v>
      </c>
      <c r="O11">
        <v>0</v>
      </c>
      <c r="P11" s="14">
        <v>0</v>
      </c>
      <c r="Q11" s="2">
        <v>0</v>
      </c>
      <c r="R11" s="2">
        <f t="shared" si="2"/>
        <v>0</v>
      </c>
      <c r="S11" s="2">
        <f t="shared" si="3"/>
        <v>0.05555555555555555</v>
      </c>
    </row>
    <row r="12" spans="1:19" ht="13.5">
      <c r="A12" s="1" t="s">
        <v>1</v>
      </c>
      <c r="B12" t="s">
        <v>132</v>
      </c>
      <c r="C12">
        <v>4</v>
      </c>
      <c r="D12" s="2">
        <f t="shared" si="0"/>
        <v>0.18181818181818182</v>
      </c>
      <c r="E12">
        <v>11</v>
      </c>
      <c r="F12">
        <v>2</v>
      </c>
      <c r="G12">
        <v>0</v>
      </c>
      <c r="H12">
        <v>1</v>
      </c>
      <c r="I12" s="2">
        <f t="shared" si="1"/>
        <v>0.25</v>
      </c>
      <c r="J12">
        <v>4</v>
      </c>
      <c r="K12">
        <v>1</v>
      </c>
      <c r="L12">
        <v>1</v>
      </c>
      <c r="M12">
        <v>0</v>
      </c>
      <c r="N12">
        <v>0</v>
      </c>
      <c r="O12">
        <v>0</v>
      </c>
      <c r="P12" s="14">
        <v>0</v>
      </c>
      <c r="Q12" s="2">
        <v>0</v>
      </c>
      <c r="R12" s="2">
        <f t="shared" si="2"/>
        <v>0.36363636363636365</v>
      </c>
      <c r="S12" s="2">
        <f t="shared" si="3"/>
        <v>0.6136363636363636</v>
      </c>
    </row>
    <row r="13" spans="1:19" ht="13.5">
      <c r="A13" s="1" t="s">
        <v>1</v>
      </c>
      <c r="B13" t="s">
        <v>160</v>
      </c>
      <c r="C13">
        <v>1</v>
      </c>
      <c r="D13" s="2">
        <f t="shared" si="0"/>
        <v>0.5</v>
      </c>
      <c r="E13">
        <v>2</v>
      </c>
      <c r="F13">
        <v>1</v>
      </c>
      <c r="G13">
        <v>0</v>
      </c>
      <c r="H13">
        <v>0</v>
      </c>
      <c r="I13" s="2">
        <f t="shared" si="1"/>
        <v>0.6666666666666666</v>
      </c>
      <c r="J13">
        <v>1</v>
      </c>
      <c r="K13">
        <v>1</v>
      </c>
      <c r="L13">
        <v>1</v>
      </c>
      <c r="M13">
        <v>0</v>
      </c>
      <c r="N13">
        <v>0</v>
      </c>
      <c r="O13">
        <v>0</v>
      </c>
      <c r="P13" s="14">
        <v>0</v>
      </c>
      <c r="Q13" s="2">
        <v>0</v>
      </c>
      <c r="R13" s="2">
        <f t="shared" si="2"/>
        <v>0.5</v>
      </c>
      <c r="S13" s="2">
        <f t="shared" si="3"/>
        <v>1.1666666666666665</v>
      </c>
    </row>
    <row r="14" spans="1:19" ht="13.5">
      <c r="A14" s="1" t="s">
        <v>1</v>
      </c>
      <c r="B14" t="s">
        <v>163</v>
      </c>
      <c r="C14" s="15" t="s">
        <v>55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3.5">
      <c r="A15" s="1" t="s">
        <v>1</v>
      </c>
      <c r="B15" t="s">
        <v>127</v>
      </c>
      <c r="C15" s="15" t="s">
        <v>55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3.5">
      <c r="A16" s="1" t="s">
        <v>1</v>
      </c>
      <c r="B16" t="s">
        <v>125</v>
      </c>
      <c r="C16" s="15" t="s">
        <v>55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3.5">
      <c r="A17" s="1" t="s">
        <v>1</v>
      </c>
      <c r="B17" t="s">
        <v>180</v>
      </c>
      <c r="C17">
        <v>15</v>
      </c>
      <c r="D17" s="2">
        <f t="shared" si="0"/>
        <v>0.2</v>
      </c>
      <c r="E17">
        <v>30</v>
      </c>
      <c r="F17">
        <v>6</v>
      </c>
      <c r="G17">
        <v>0</v>
      </c>
      <c r="H17">
        <v>1</v>
      </c>
      <c r="I17" s="2">
        <f t="shared" si="1"/>
        <v>0.25</v>
      </c>
      <c r="J17">
        <v>9</v>
      </c>
      <c r="K17">
        <v>2</v>
      </c>
      <c r="L17">
        <v>5</v>
      </c>
      <c r="M17">
        <v>0</v>
      </c>
      <c r="N17">
        <v>0</v>
      </c>
      <c r="O17">
        <v>0</v>
      </c>
      <c r="P17" s="14">
        <v>0</v>
      </c>
      <c r="Q17" s="2">
        <v>0.143</v>
      </c>
      <c r="R17" s="2">
        <f t="shared" si="2"/>
        <v>0.3</v>
      </c>
      <c r="S17" s="2">
        <f t="shared" si="3"/>
        <v>0.55</v>
      </c>
    </row>
    <row r="18" spans="1:19" ht="13.5">
      <c r="A18" s="1" t="s">
        <v>49</v>
      </c>
      <c r="B18" t="s">
        <v>161</v>
      </c>
      <c r="C18" s="15" t="s">
        <v>55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3.5">
      <c r="A19" s="1" t="s">
        <v>49</v>
      </c>
      <c r="B19" t="s">
        <v>138</v>
      </c>
      <c r="C19" s="15" t="s">
        <v>55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3.5">
      <c r="A20" s="1" t="s">
        <v>49</v>
      </c>
      <c r="B20" t="s">
        <v>162</v>
      </c>
      <c r="C20" s="15" t="s">
        <v>55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3.5">
      <c r="A21" s="1" t="s">
        <v>49</v>
      </c>
      <c r="B21" t="s">
        <v>131</v>
      </c>
      <c r="C21" s="15" t="s">
        <v>55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78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142</v>
      </c>
      <c r="C25">
        <v>27</v>
      </c>
      <c r="D25" s="3">
        <f aca="true" t="shared" si="4" ref="D25:D36">S25/J25*9</f>
        <v>4.021276595744681</v>
      </c>
      <c r="E25">
        <v>8</v>
      </c>
      <c r="F25">
        <v>12</v>
      </c>
      <c r="G25">
        <v>0</v>
      </c>
      <c r="H25">
        <v>0</v>
      </c>
      <c r="I25" s="2">
        <f aca="true" t="shared" si="5" ref="I25:I36">E25/(E25+F25)</f>
        <v>0.4</v>
      </c>
      <c r="J25" s="7">
        <v>156.66666666666666</v>
      </c>
      <c r="K25">
        <v>1</v>
      </c>
      <c r="L25">
        <v>683</v>
      </c>
      <c r="M25">
        <v>142</v>
      </c>
      <c r="N25">
        <v>108</v>
      </c>
      <c r="O25">
        <v>57</v>
      </c>
      <c r="P25">
        <v>5</v>
      </c>
      <c r="Q25">
        <v>13</v>
      </c>
      <c r="R25">
        <v>74</v>
      </c>
      <c r="S25">
        <v>70</v>
      </c>
      <c r="T25" s="3">
        <f aca="true" t="shared" si="6" ref="T25:T36">(M25+O25)/J25</f>
        <v>1.270212765957447</v>
      </c>
      <c r="U25" s="3">
        <f aca="true" t="shared" si="7" ref="U25:U36">N25/J25*9</f>
        <v>6.2042553191489365</v>
      </c>
    </row>
    <row r="26" spans="1:21" ht="13.5">
      <c r="A26" s="1" t="s">
        <v>50</v>
      </c>
      <c r="B26" t="s">
        <v>146</v>
      </c>
      <c r="C26">
        <v>27</v>
      </c>
      <c r="D26" s="3">
        <f t="shared" si="4"/>
        <v>4.06694560669456</v>
      </c>
      <c r="E26">
        <v>7</v>
      </c>
      <c r="F26">
        <v>11</v>
      </c>
      <c r="G26">
        <v>0</v>
      </c>
      <c r="H26">
        <v>0</v>
      </c>
      <c r="I26" s="2">
        <f t="shared" si="5"/>
        <v>0.3888888888888889</v>
      </c>
      <c r="J26" s="7">
        <v>159.33333333333334</v>
      </c>
      <c r="K26">
        <v>0</v>
      </c>
      <c r="L26">
        <v>655</v>
      </c>
      <c r="M26">
        <v>158</v>
      </c>
      <c r="N26">
        <v>52</v>
      </c>
      <c r="O26">
        <v>20</v>
      </c>
      <c r="P26">
        <v>0</v>
      </c>
      <c r="Q26">
        <v>17</v>
      </c>
      <c r="R26">
        <v>73</v>
      </c>
      <c r="S26">
        <v>72</v>
      </c>
      <c r="T26" s="3">
        <f t="shared" si="6"/>
        <v>1.117154811715481</v>
      </c>
      <c r="U26" s="3">
        <f t="shared" si="7"/>
        <v>2.937238493723849</v>
      </c>
    </row>
    <row r="27" spans="1:21" ht="13.5">
      <c r="A27" s="1" t="s">
        <v>50</v>
      </c>
      <c r="B27" t="s">
        <v>152</v>
      </c>
      <c r="C27">
        <v>27</v>
      </c>
      <c r="D27" s="3">
        <f t="shared" si="4"/>
        <v>4.909090909090908</v>
      </c>
      <c r="E27">
        <v>8</v>
      </c>
      <c r="F27">
        <v>12</v>
      </c>
      <c r="G27">
        <v>0</v>
      </c>
      <c r="H27">
        <v>0</v>
      </c>
      <c r="I27" s="2">
        <f t="shared" si="5"/>
        <v>0.4</v>
      </c>
      <c r="J27" s="7">
        <v>143</v>
      </c>
      <c r="K27">
        <v>0</v>
      </c>
      <c r="L27">
        <v>622</v>
      </c>
      <c r="M27">
        <v>138</v>
      </c>
      <c r="N27">
        <v>106</v>
      </c>
      <c r="O27">
        <v>55</v>
      </c>
      <c r="P27">
        <v>7</v>
      </c>
      <c r="Q27">
        <v>16</v>
      </c>
      <c r="R27">
        <v>82</v>
      </c>
      <c r="S27">
        <v>78</v>
      </c>
      <c r="T27" s="3">
        <f t="shared" si="6"/>
        <v>1.3496503496503496</v>
      </c>
      <c r="U27" s="3">
        <f t="shared" si="7"/>
        <v>6.671328671328672</v>
      </c>
    </row>
    <row r="28" spans="1:21" ht="13.5">
      <c r="A28" s="1" t="s">
        <v>50</v>
      </c>
      <c r="B28" t="s">
        <v>164</v>
      </c>
      <c r="C28">
        <v>26</v>
      </c>
      <c r="D28" s="3">
        <f t="shared" si="4"/>
        <v>4.718446601941747</v>
      </c>
      <c r="E28">
        <v>3</v>
      </c>
      <c r="F28">
        <v>14</v>
      </c>
      <c r="G28">
        <v>0</v>
      </c>
      <c r="H28">
        <v>0</v>
      </c>
      <c r="I28" s="2">
        <f t="shared" si="5"/>
        <v>0.17647058823529413</v>
      </c>
      <c r="J28" s="7">
        <v>137.33333333333334</v>
      </c>
      <c r="K28">
        <v>0</v>
      </c>
      <c r="L28">
        <v>596</v>
      </c>
      <c r="M28">
        <v>133</v>
      </c>
      <c r="N28">
        <v>33</v>
      </c>
      <c r="O28">
        <v>48</v>
      </c>
      <c r="P28">
        <v>4</v>
      </c>
      <c r="Q28">
        <v>19</v>
      </c>
      <c r="R28">
        <v>76</v>
      </c>
      <c r="S28">
        <v>72</v>
      </c>
      <c r="T28" s="3">
        <f t="shared" si="6"/>
        <v>1.3179611650485437</v>
      </c>
      <c r="U28" s="3">
        <f t="shared" si="7"/>
        <v>2.1626213592233006</v>
      </c>
    </row>
    <row r="29" spans="1:21" ht="13.5">
      <c r="A29" s="1" t="s">
        <v>50</v>
      </c>
      <c r="B29" t="s">
        <v>167</v>
      </c>
      <c r="C29">
        <v>26</v>
      </c>
      <c r="D29" s="3">
        <f t="shared" si="4"/>
        <v>3.153688524590164</v>
      </c>
      <c r="E29">
        <v>9</v>
      </c>
      <c r="F29">
        <v>12</v>
      </c>
      <c r="G29">
        <v>0</v>
      </c>
      <c r="H29">
        <v>0</v>
      </c>
      <c r="I29" s="2">
        <f t="shared" si="5"/>
        <v>0.42857142857142855</v>
      </c>
      <c r="J29" s="7">
        <v>162.66666666666666</v>
      </c>
      <c r="K29">
        <v>4</v>
      </c>
      <c r="L29">
        <v>671</v>
      </c>
      <c r="M29">
        <v>155</v>
      </c>
      <c r="N29">
        <v>56</v>
      </c>
      <c r="O29">
        <v>27</v>
      </c>
      <c r="P29">
        <v>3</v>
      </c>
      <c r="Q29">
        <v>12</v>
      </c>
      <c r="R29">
        <v>58</v>
      </c>
      <c r="S29">
        <v>57</v>
      </c>
      <c r="T29" s="3">
        <f t="shared" si="6"/>
        <v>1.1188524590163935</v>
      </c>
      <c r="U29" s="3">
        <f t="shared" si="7"/>
        <v>3.098360655737705</v>
      </c>
    </row>
    <row r="30" spans="1:21" ht="13.5">
      <c r="A30" s="1" t="s">
        <v>83</v>
      </c>
      <c r="B30" t="s">
        <v>149</v>
      </c>
      <c r="C30">
        <v>28</v>
      </c>
      <c r="D30" s="3">
        <f t="shared" si="4"/>
        <v>3.3073496659242765</v>
      </c>
      <c r="E30">
        <v>6</v>
      </c>
      <c r="F30">
        <v>4</v>
      </c>
      <c r="G30">
        <v>0</v>
      </c>
      <c r="H30">
        <v>0</v>
      </c>
      <c r="I30" s="2">
        <f t="shared" si="5"/>
        <v>0.6</v>
      </c>
      <c r="J30" s="7">
        <v>149.66666666666666</v>
      </c>
      <c r="K30">
        <v>0</v>
      </c>
      <c r="L30">
        <v>645</v>
      </c>
      <c r="M30">
        <v>146</v>
      </c>
      <c r="N30">
        <v>42</v>
      </c>
      <c r="O30">
        <v>39</v>
      </c>
      <c r="P30">
        <v>2</v>
      </c>
      <c r="Q30">
        <v>14</v>
      </c>
      <c r="R30">
        <v>61</v>
      </c>
      <c r="S30">
        <v>55</v>
      </c>
      <c r="T30" s="3">
        <f t="shared" si="6"/>
        <v>1.2360801781737194</v>
      </c>
      <c r="U30" s="3">
        <f t="shared" si="7"/>
        <v>2.5256124721603563</v>
      </c>
    </row>
    <row r="31" spans="1:21" ht="13.5">
      <c r="A31" s="1" t="s">
        <v>51</v>
      </c>
      <c r="B31" t="s">
        <v>144</v>
      </c>
      <c r="C31">
        <v>46</v>
      </c>
      <c r="D31" s="3">
        <f t="shared" si="4"/>
        <v>4.430769230769231</v>
      </c>
      <c r="E31">
        <v>0</v>
      </c>
      <c r="F31">
        <v>5</v>
      </c>
      <c r="G31">
        <v>0</v>
      </c>
      <c r="H31">
        <v>3</v>
      </c>
      <c r="I31" s="2">
        <f t="shared" si="5"/>
        <v>0</v>
      </c>
      <c r="J31" s="7">
        <v>65</v>
      </c>
      <c r="K31">
        <v>0</v>
      </c>
      <c r="L31">
        <v>283</v>
      </c>
      <c r="M31">
        <v>68</v>
      </c>
      <c r="N31">
        <v>24</v>
      </c>
      <c r="O31">
        <v>17</v>
      </c>
      <c r="P31">
        <v>2</v>
      </c>
      <c r="Q31">
        <v>7</v>
      </c>
      <c r="R31">
        <v>33</v>
      </c>
      <c r="S31">
        <v>32</v>
      </c>
      <c r="T31" s="3">
        <f t="shared" si="6"/>
        <v>1.3076923076923077</v>
      </c>
      <c r="U31" s="3">
        <f t="shared" si="7"/>
        <v>3.3230769230769233</v>
      </c>
    </row>
    <row r="32" spans="1:21" ht="13.5">
      <c r="A32" s="1" t="s">
        <v>51</v>
      </c>
      <c r="B32" t="s">
        <v>153</v>
      </c>
      <c r="C32">
        <v>31</v>
      </c>
      <c r="D32" s="3">
        <f t="shared" si="4"/>
        <v>3.375</v>
      </c>
      <c r="E32">
        <v>5</v>
      </c>
      <c r="F32">
        <v>0</v>
      </c>
      <c r="G32">
        <v>0</v>
      </c>
      <c r="H32">
        <v>1</v>
      </c>
      <c r="I32" s="2">
        <f t="shared" si="5"/>
        <v>1</v>
      </c>
      <c r="J32" s="7">
        <v>53.333333333333336</v>
      </c>
      <c r="K32">
        <v>0</v>
      </c>
      <c r="L32">
        <v>225</v>
      </c>
      <c r="M32">
        <v>43</v>
      </c>
      <c r="N32">
        <v>29</v>
      </c>
      <c r="O32">
        <v>22</v>
      </c>
      <c r="P32">
        <v>2</v>
      </c>
      <c r="Q32">
        <v>3</v>
      </c>
      <c r="R32">
        <v>22</v>
      </c>
      <c r="S32">
        <v>20</v>
      </c>
      <c r="T32" s="3">
        <f t="shared" si="6"/>
        <v>1.21875</v>
      </c>
      <c r="U32" s="3">
        <f t="shared" si="7"/>
        <v>4.89375</v>
      </c>
    </row>
    <row r="33" spans="1:21" ht="13.5">
      <c r="A33" s="1" t="s">
        <v>51</v>
      </c>
      <c r="B33" t="s">
        <v>150</v>
      </c>
      <c r="C33">
        <v>44</v>
      </c>
      <c r="D33" s="3">
        <f t="shared" si="4"/>
        <v>6.785340314136126</v>
      </c>
      <c r="E33">
        <v>4</v>
      </c>
      <c r="F33">
        <v>3</v>
      </c>
      <c r="G33">
        <v>0</v>
      </c>
      <c r="H33">
        <v>4</v>
      </c>
      <c r="I33" s="2">
        <f t="shared" si="5"/>
        <v>0.5714285714285714</v>
      </c>
      <c r="J33" s="7">
        <v>63.666666666666664</v>
      </c>
      <c r="K33">
        <v>0</v>
      </c>
      <c r="L33">
        <v>297</v>
      </c>
      <c r="M33">
        <v>77</v>
      </c>
      <c r="N33">
        <v>18</v>
      </c>
      <c r="O33">
        <v>21</v>
      </c>
      <c r="P33">
        <v>4</v>
      </c>
      <c r="Q33">
        <v>10</v>
      </c>
      <c r="R33">
        <v>49</v>
      </c>
      <c r="S33">
        <v>48</v>
      </c>
      <c r="T33" s="3">
        <f t="shared" si="6"/>
        <v>1.5392670157068062</v>
      </c>
      <c r="U33" s="3">
        <f t="shared" si="7"/>
        <v>2.5445026178010473</v>
      </c>
    </row>
    <row r="34" spans="1:21" ht="13.5">
      <c r="A34" s="1" t="s">
        <v>51</v>
      </c>
      <c r="B34" t="s">
        <v>147</v>
      </c>
      <c r="C34">
        <v>40</v>
      </c>
      <c r="D34" s="3">
        <f t="shared" si="4"/>
        <v>5.231249999999999</v>
      </c>
      <c r="E34">
        <v>2</v>
      </c>
      <c r="F34">
        <v>5</v>
      </c>
      <c r="G34">
        <v>0</v>
      </c>
      <c r="H34">
        <v>2</v>
      </c>
      <c r="I34" s="2">
        <f t="shared" si="5"/>
        <v>0.2857142857142857</v>
      </c>
      <c r="J34" s="7">
        <v>53.333333333333336</v>
      </c>
      <c r="K34">
        <v>0</v>
      </c>
      <c r="L34">
        <v>238</v>
      </c>
      <c r="M34">
        <v>52</v>
      </c>
      <c r="N34">
        <v>11</v>
      </c>
      <c r="O34">
        <v>17</v>
      </c>
      <c r="P34">
        <v>5</v>
      </c>
      <c r="Q34">
        <v>5</v>
      </c>
      <c r="R34">
        <v>34</v>
      </c>
      <c r="S34">
        <v>31</v>
      </c>
      <c r="T34" s="3">
        <f t="shared" si="6"/>
        <v>1.29375</v>
      </c>
      <c r="U34" s="3">
        <f t="shared" si="7"/>
        <v>1.85625</v>
      </c>
    </row>
    <row r="35" spans="1:21" ht="13.5">
      <c r="A35" s="1" t="s">
        <v>51</v>
      </c>
      <c r="B35" t="s">
        <v>154</v>
      </c>
      <c r="C35">
        <v>49</v>
      </c>
      <c r="D35" s="3">
        <f t="shared" si="4"/>
        <v>4.857740585774058</v>
      </c>
      <c r="E35">
        <v>2</v>
      </c>
      <c r="F35">
        <v>5</v>
      </c>
      <c r="G35">
        <v>1</v>
      </c>
      <c r="H35">
        <v>3</v>
      </c>
      <c r="I35" s="2">
        <f t="shared" si="5"/>
        <v>0.2857142857142857</v>
      </c>
      <c r="J35" s="7">
        <v>79.66666666666667</v>
      </c>
      <c r="K35">
        <v>0</v>
      </c>
      <c r="L35">
        <v>353</v>
      </c>
      <c r="M35">
        <v>94</v>
      </c>
      <c r="N35">
        <v>27</v>
      </c>
      <c r="O35">
        <v>23</v>
      </c>
      <c r="P35">
        <v>1</v>
      </c>
      <c r="Q35">
        <v>11</v>
      </c>
      <c r="R35">
        <v>46</v>
      </c>
      <c r="S35">
        <v>43</v>
      </c>
      <c r="T35" s="3">
        <f t="shared" si="6"/>
        <v>1.4686192468619246</v>
      </c>
      <c r="U35" s="3">
        <f t="shared" si="7"/>
        <v>3.0502092050209204</v>
      </c>
    </row>
    <row r="36" spans="1:21" ht="13.5">
      <c r="A36" s="1" t="s">
        <v>53</v>
      </c>
      <c r="B36" t="s">
        <v>148</v>
      </c>
      <c r="C36">
        <v>38</v>
      </c>
      <c r="D36" s="3">
        <f t="shared" si="4"/>
        <v>2.7181208053691277</v>
      </c>
      <c r="E36">
        <v>1</v>
      </c>
      <c r="F36">
        <v>3</v>
      </c>
      <c r="G36">
        <v>29</v>
      </c>
      <c r="H36">
        <v>0</v>
      </c>
      <c r="I36" s="2">
        <f t="shared" si="5"/>
        <v>0.25</v>
      </c>
      <c r="J36" s="7">
        <v>49.666666666666664</v>
      </c>
      <c r="K36">
        <v>0</v>
      </c>
      <c r="L36">
        <v>199</v>
      </c>
      <c r="M36">
        <v>37</v>
      </c>
      <c r="N36">
        <v>11</v>
      </c>
      <c r="O36">
        <v>9</v>
      </c>
      <c r="P36">
        <v>0</v>
      </c>
      <c r="Q36">
        <v>6</v>
      </c>
      <c r="R36">
        <v>16</v>
      </c>
      <c r="S36">
        <v>15</v>
      </c>
      <c r="T36" s="3">
        <f t="shared" si="6"/>
        <v>0.9261744966442953</v>
      </c>
      <c r="U36" s="3">
        <f t="shared" si="7"/>
        <v>1.993288590604027</v>
      </c>
    </row>
    <row r="37" spans="1:21" ht="13.5">
      <c r="A37" s="1" t="s">
        <v>49</v>
      </c>
      <c r="B37" t="s">
        <v>190</v>
      </c>
      <c r="C37" s="15" t="s">
        <v>56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3.5">
      <c r="A38" s="1" t="s">
        <v>49</v>
      </c>
      <c r="B38" t="s">
        <v>168</v>
      </c>
      <c r="C38" s="15" t="s">
        <v>56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3.5">
      <c r="A39" s="1" t="s">
        <v>49</v>
      </c>
      <c r="B39" t="s">
        <v>143</v>
      </c>
      <c r="C39" s="15" t="s">
        <v>56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3.5">
      <c r="A40" s="1" t="s">
        <v>49</v>
      </c>
      <c r="B40" t="s">
        <v>145</v>
      </c>
      <c r="C40" s="15" t="s">
        <v>56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</sheetData>
  <sheetProtection/>
  <mergeCells count="11">
    <mergeCell ref="C37:U37"/>
    <mergeCell ref="C38:U38"/>
    <mergeCell ref="C39:U39"/>
    <mergeCell ref="C40:U40"/>
    <mergeCell ref="C20:S20"/>
    <mergeCell ref="C18:S18"/>
    <mergeCell ref="C19:S19"/>
    <mergeCell ref="C15:S15"/>
    <mergeCell ref="C14:S14"/>
    <mergeCell ref="C16:S16"/>
    <mergeCell ref="C21:S21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38" sqref="C38:U38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8" width="5.25390625" style="0" bestFit="1" customWidth="1"/>
    <col min="9" max="9" width="5.25390625" style="0" customWidth="1"/>
    <col min="10" max="10" width="8.125" style="0" bestFit="1" customWidth="1"/>
    <col min="11" max="11" width="5.25390625" style="0" bestFit="1" customWidth="1"/>
    <col min="12" max="12" width="5.50390625" style="0" bestFit="1" customWidth="1"/>
    <col min="13" max="17" width="5.25390625" style="0" bestFit="1" customWidth="1"/>
    <col min="18" max="18" width="5.125" style="0" bestFit="1" customWidth="1"/>
    <col min="19" max="19" width="5.50390625" style="0" customWidth="1"/>
    <col min="20" max="20" width="6.00390625" style="0" customWidth="1"/>
    <col min="21" max="21" width="6.87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77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132</v>
      </c>
      <c r="C2">
        <v>144</v>
      </c>
      <c r="D2" s="2">
        <f aca="true" t="shared" si="0" ref="D2:D19">F2/E2</f>
        <v>0.24328593996840442</v>
      </c>
      <c r="E2">
        <v>633</v>
      </c>
      <c r="F2">
        <v>154</v>
      </c>
      <c r="G2">
        <v>11</v>
      </c>
      <c r="H2">
        <v>57</v>
      </c>
      <c r="I2" s="2">
        <f aca="true" t="shared" si="1" ref="I2:I19">(F2+K2)/(E2+K2+N2)</f>
        <v>0.2838038632986627</v>
      </c>
      <c r="J2">
        <v>249</v>
      </c>
      <c r="K2">
        <v>37</v>
      </c>
      <c r="L2">
        <v>45</v>
      </c>
      <c r="M2">
        <v>0</v>
      </c>
      <c r="N2">
        <v>3</v>
      </c>
      <c r="O2">
        <v>2</v>
      </c>
      <c r="P2" s="14">
        <v>14</v>
      </c>
      <c r="Q2" s="2">
        <v>0.247</v>
      </c>
      <c r="R2" s="2">
        <f aca="true" t="shared" si="2" ref="R2:R19">J2/E2</f>
        <v>0.3933649289099526</v>
      </c>
      <c r="S2" s="2">
        <f aca="true" t="shared" si="3" ref="S2:S19">I2+R2</f>
        <v>0.6771687922086154</v>
      </c>
    </row>
    <row r="3" spans="1:19" ht="13.5">
      <c r="A3">
        <v>2</v>
      </c>
      <c r="B3" t="s">
        <v>121</v>
      </c>
      <c r="C3">
        <v>19</v>
      </c>
      <c r="D3" s="2">
        <f t="shared" si="0"/>
        <v>0.30158730158730157</v>
      </c>
      <c r="E3">
        <v>63</v>
      </c>
      <c r="F3">
        <v>19</v>
      </c>
      <c r="G3">
        <v>0</v>
      </c>
      <c r="H3">
        <v>3</v>
      </c>
      <c r="I3" s="2">
        <f t="shared" si="1"/>
        <v>0.35294117647058826</v>
      </c>
      <c r="J3">
        <v>30</v>
      </c>
      <c r="K3">
        <v>5</v>
      </c>
      <c r="L3">
        <v>0</v>
      </c>
      <c r="M3">
        <v>1</v>
      </c>
      <c r="N3">
        <v>0</v>
      </c>
      <c r="O3">
        <v>0</v>
      </c>
      <c r="P3" s="14">
        <v>1</v>
      </c>
      <c r="Q3" s="2">
        <v>0.222</v>
      </c>
      <c r="R3" s="2">
        <f t="shared" si="2"/>
        <v>0.47619047619047616</v>
      </c>
      <c r="S3" s="2">
        <f t="shared" si="3"/>
        <v>0.8291316526610644</v>
      </c>
    </row>
    <row r="4" spans="1:19" ht="13.5">
      <c r="A4">
        <v>3</v>
      </c>
      <c r="B4" t="s">
        <v>180</v>
      </c>
      <c r="C4">
        <v>143</v>
      </c>
      <c r="D4" s="2">
        <f t="shared" si="0"/>
        <v>0.2731788079470199</v>
      </c>
      <c r="E4">
        <v>604</v>
      </c>
      <c r="F4">
        <v>165</v>
      </c>
      <c r="G4">
        <v>13</v>
      </c>
      <c r="H4">
        <v>83</v>
      </c>
      <c r="I4" s="2">
        <f t="shared" si="1"/>
        <v>0.3129890453834116</v>
      </c>
      <c r="J4">
        <v>265</v>
      </c>
      <c r="K4">
        <v>35</v>
      </c>
      <c r="L4">
        <v>49</v>
      </c>
      <c r="M4">
        <v>0</v>
      </c>
      <c r="N4">
        <v>0</v>
      </c>
      <c r="O4">
        <v>4</v>
      </c>
      <c r="P4" s="14">
        <v>12</v>
      </c>
      <c r="Q4" s="2">
        <v>0.333</v>
      </c>
      <c r="R4" s="2">
        <f t="shared" si="2"/>
        <v>0.43874172185430466</v>
      </c>
      <c r="S4" s="2">
        <f t="shared" si="3"/>
        <v>0.7517307672377163</v>
      </c>
    </row>
    <row r="5" spans="1:19" ht="13.5">
      <c r="A5">
        <v>4</v>
      </c>
      <c r="B5" t="s">
        <v>155</v>
      </c>
      <c r="C5">
        <v>143</v>
      </c>
      <c r="D5" s="2">
        <f t="shared" si="0"/>
        <v>0.2927272727272727</v>
      </c>
      <c r="E5">
        <v>550</v>
      </c>
      <c r="F5">
        <v>161</v>
      </c>
      <c r="G5">
        <v>46</v>
      </c>
      <c r="H5">
        <v>129</v>
      </c>
      <c r="I5" s="2">
        <f t="shared" si="1"/>
        <v>0.376</v>
      </c>
      <c r="J5">
        <v>345</v>
      </c>
      <c r="K5">
        <v>74</v>
      </c>
      <c r="L5">
        <v>55</v>
      </c>
      <c r="M5">
        <v>0</v>
      </c>
      <c r="N5">
        <v>1</v>
      </c>
      <c r="O5">
        <v>8</v>
      </c>
      <c r="P5" s="14">
        <v>22</v>
      </c>
      <c r="Q5" s="2">
        <v>0.343</v>
      </c>
      <c r="R5" s="2">
        <f t="shared" si="2"/>
        <v>0.6272727272727273</v>
      </c>
      <c r="S5" s="2">
        <f t="shared" si="3"/>
        <v>1.0032727272727273</v>
      </c>
    </row>
    <row r="6" spans="1:19" ht="13.5">
      <c r="A6">
        <v>5</v>
      </c>
      <c r="B6" t="s">
        <v>157</v>
      </c>
      <c r="C6">
        <v>144</v>
      </c>
      <c r="D6" s="2">
        <f t="shared" si="0"/>
        <v>0.22482014388489208</v>
      </c>
      <c r="E6">
        <v>556</v>
      </c>
      <c r="F6">
        <v>125</v>
      </c>
      <c r="G6">
        <v>19</v>
      </c>
      <c r="H6">
        <v>83</v>
      </c>
      <c r="I6" s="2">
        <f t="shared" si="1"/>
        <v>0.2889983579638752</v>
      </c>
      <c r="J6">
        <v>222</v>
      </c>
      <c r="K6">
        <v>51</v>
      </c>
      <c r="L6">
        <v>67</v>
      </c>
      <c r="M6">
        <v>0</v>
      </c>
      <c r="N6">
        <v>2</v>
      </c>
      <c r="O6">
        <v>0</v>
      </c>
      <c r="P6" s="14">
        <v>2</v>
      </c>
      <c r="Q6" s="2">
        <v>0.276</v>
      </c>
      <c r="R6" s="2">
        <f t="shared" si="2"/>
        <v>0.39928057553956836</v>
      </c>
      <c r="S6" s="2">
        <f t="shared" si="3"/>
        <v>0.6882789335034436</v>
      </c>
    </row>
    <row r="7" spans="1:19" ht="13.5">
      <c r="A7">
        <v>6</v>
      </c>
      <c r="B7" t="s">
        <v>122</v>
      </c>
      <c r="C7">
        <v>144</v>
      </c>
      <c r="D7" s="2">
        <f t="shared" si="0"/>
        <v>0.24607329842931938</v>
      </c>
      <c r="E7">
        <v>573</v>
      </c>
      <c r="F7">
        <v>141</v>
      </c>
      <c r="G7">
        <v>32</v>
      </c>
      <c r="H7">
        <v>82</v>
      </c>
      <c r="I7" s="2">
        <f t="shared" si="1"/>
        <v>0.26360544217687076</v>
      </c>
      <c r="J7">
        <v>267</v>
      </c>
      <c r="K7">
        <v>14</v>
      </c>
      <c r="L7">
        <v>70</v>
      </c>
      <c r="M7">
        <v>0</v>
      </c>
      <c r="N7">
        <v>1</v>
      </c>
      <c r="O7">
        <v>6</v>
      </c>
      <c r="P7" s="14">
        <v>17</v>
      </c>
      <c r="Q7" s="2">
        <v>0.261</v>
      </c>
      <c r="R7" s="2">
        <f t="shared" si="2"/>
        <v>0.46596858638743455</v>
      </c>
      <c r="S7" s="2">
        <f t="shared" si="3"/>
        <v>0.7295740285643053</v>
      </c>
    </row>
    <row r="8" spans="1:19" ht="13.5">
      <c r="A8">
        <v>7</v>
      </c>
      <c r="B8" t="s">
        <v>172</v>
      </c>
      <c r="C8">
        <v>144</v>
      </c>
      <c r="D8" s="2">
        <f t="shared" si="0"/>
        <v>0.2796116504854369</v>
      </c>
      <c r="E8">
        <v>515</v>
      </c>
      <c r="F8">
        <v>144</v>
      </c>
      <c r="G8">
        <v>8</v>
      </c>
      <c r="H8">
        <v>50</v>
      </c>
      <c r="I8" s="2">
        <f t="shared" si="1"/>
        <v>0.35365853658536583</v>
      </c>
      <c r="J8">
        <v>225</v>
      </c>
      <c r="K8">
        <v>59</v>
      </c>
      <c r="L8">
        <v>64</v>
      </c>
      <c r="M8">
        <v>0</v>
      </c>
      <c r="N8">
        <v>0</v>
      </c>
      <c r="O8">
        <v>13</v>
      </c>
      <c r="P8" s="14">
        <v>8</v>
      </c>
      <c r="Q8" s="2">
        <v>0.252</v>
      </c>
      <c r="R8" s="2">
        <f t="shared" si="2"/>
        <v>0.4368932038834951</v>
      </c>
      <c r="S8" s="2">
        <f t="shared" si="3"/>
        <v>0.7905517404688609</v>
      </c>
    </row>
    <row r="9" spans="1:19" ht="13.5">
      <c r="A9">
        <v>8</v>
      </c>
      <c r="B9" t="s">
        <v>187</v>
      </c>
      <c r="C9">
        <v>144</v>
      </c>
      <c r="D9" s="2">
        <f t="shared" si="0"/>
        <v>0.2894168466522678</v>
      </c>
      <c r="E9">
        <v>463</v>
      </c>
      <c r="F9">
        <v>134</v>
      </c>
      <c r="G9">
        <v>15</v>
      </c>
      <c r="H9">
        <v>64</v>
      </c>
      <c r="I9" s="2">
        <f t="shared" si="1"/>
        <v>0.3167701863354037</v>
      </c>
      <c r="J9">
        <v>235</v>
      </c>
      <c r="K9">
        <v>19</v>
      </c>
      <c r="L9">
        <v>41</v>
      </c>
      <c r="M9">
        <v>0</v>
      </c>
      <c r="N9">
        <v>1</v>
      </c>
      <c r="O9">
        <v>1</v>
      </c>
      <c r="P9" s="14">
        <v>2</v>
      </c>
      <c r="Q9" s="2">
        <v>0.318</v>
      </c>
      <c r="R9" s="2">
        <f t="shared" si="2"/>
        <v>0.5075593952483801</v>
      </c>
      <c r="S9" s="2">
        <f t="shared" si="3"/>
        <v>0.8243295815837839</v>
      </c>
    </row>
    <row r="10" spans="1:19" ht="13.5">
      <c r="A10" s="1">
        <v>9</v>
      </c>
      <c r="B10" t="s">
        <v>158</v>
      </c>
      <c r="C10">
        <v>141</v>
      </c>
      <c r="D10" s="2">
        <f t="shared" si="0"/>
        <v>0.21301775147928995</v>
      </c>
      <c r="E10">
        <v>507</v>
      </c>
      <c r="F10">
        <v>108</v>
      </c>
      <c r="G10">
        <v>32</v>
      </c>
      <c r="H10">
        <v>79</v>
      </c>
      <c r="I10" s="2">
        <f t="shared" si="1"/>
        <v>0.25693160813308685</v>
      </c>
      <c r="J10">
        <v>228</v>
      </c>
      <c r="K10">
        <v>31</v>
      </c>
      <c r="L10">
        <v>87</v>
      </c>
      <c r="M10">
        <v>0</v>
      </c>
      <c r="N10">
        <v>3</v>
      </c>
      <c r="O10">
        <v>1</v>
      </c>
      <c r="P10" s="14">
        <v>1</v>
      </c>
      <c r="Q10" s="2">
        <v>0.21</v>
      </c>
      <c r="R10" s="2">
        <f t="shared" si="2"/>
        <v>0.44970414201183434</v>
      </c>
      <c r="S10" s="2">
        <f t="shared" si="3"/>
        <v>0.7066357501449212</v>
      </c>
    </row>
    <row r="11" spans="1:19" ht="13.5">
      <c r="A11" s="1" t="s">
        <v>1</v>
      </c>
      <c r="B11" t="s">
        <v>163</v>
      </c>
      <c r="C11">
        <v>87</v>
      </c>
      <c r="D11" s="2">
        <f t="shared" si="0"/>
        <v>0.2222222222222222</v>
      </c>
      <c r="E11">
        <v>90</v>
      </c>
      <c r="F11">
        <v>20</v>
      </c>
      <c r="G11">
        <v>1</v>
      </c>
      <c r="H11">
        <v>4</v>
      </c>
      <c r="I11" s="2">
        <f t="shared" si="1"/>
        <v>0.2553191489361702</v>
      </c>
      <c r="J11">
        <v>25</v>
      </c>
      <c r="K11">
        <v>4</v>
      </c>
      <c r="L11">
        <v>15</v>
      </c>
      <c r="M11">
        <v>0</v>
      </c>
      <c r="N11">
        <v>0</v>
      </c>
      <c r="O11">
        <v>1</v>
      </c>
      <c r="P11" s="14">
        <v>0</v>
      </c>
      <c r="Q11" s="2">
        <v>0.167</v>
      </c>
      <c r="R11" s="2">
        <f t="shared" si="2"/>
        <v>0.2777777777777778</v>
      </c>
      <c r="S11" s="2">
        <f t="shared" si="3"/>
        <v>0.533096926713948</v>
      </c>
    </row>
    <row r="12" spans="1:19" ht="13.5">
      <c r="A12" s="1" t="s">
        <v>1</v>
      </c>
      <c r="B12" t="s">
        <v>131</v>
      </c>
      <c r="C12">
        <v>10</v>
      </c>
      <c r="D12" s="2">
        <f t="shared" si="0"/>
        <v>0.25</v>
      </c>
      <c r="E12">
        <v>12</v>
      </c>
      <c r="F12">
        <v>3</v>
      </c>
      <c r="G12">
        <v>0</v>
      </c>
      <c r="H12">
        <v>0</v>
      </c>
      <c r="I12" s="2">
        <f t="shared" si="1"/>
        <v>0.25</v>
      </c>
      <c r="J12">
        <v>4</v>
      </c>
      <c r="K12">
        <v>0</v>
      </c>
      <c r="L12">
        <v>0</v>
      </c>
      <c r="M12">
        <v>0</v>
      </c>
      <c r="N12">
        <v>0</v>
      </c>
      <c r="O12">
        <v>0</v>
      </c>
      <c r="P12" s="14">
        <v>0</v>
      </c>
      <c r="Q12" s="2">
        <v>0</v>
      </c>
      <c r="R12" s="2">
        <f t="shared" si="2"/>
        <v>0.3333333333333333</v>
      </c>
      <c r="S12" s="2">
        <f t="shared" si="3"/>
        <v>0.5833333333333333</v>
      </c>
    </row>
    <row r="13" spans="1:19" ht="13.5">
      <c r="A13" s="1" t="s">
        <v>1</v>
      </c>
      <c r="B13" t="s">
        <v>126</v>
      </c>
      <c r="C13">
        <v>49</v>
      </c>
      <c r="D13" s="2">
        <f t="shared" si="0"/>
        <v>0.2542372881355932</v>
      </c>
      <c r="E13">
        <v>59</v>
      </c>
      <c r="F13">
        <v>15</v>
      </c>
      <c r="G13">
        <v>1</v>
      </c>
      <c r="H13">
        <v>5</v>
      </c>
      <c r="I13" s="2">
        <f t="shared" si="1"/>
        <v>0.26229508196721313</v>
      </c>
      <c r="J13">
        <v>21</v>
      </c>
      <c r="K13">
        <v>1</v>
      </c>
      <c r="L13">
        <v>5</v>
      </c>
      <c r="M13">
        <v>0</v>
      </c>
      <c r="N13">
        <v>1</v>
      </c>
      <c r="O13">
        <v>0</v>
      </c>
      <c r="P13" s="14">
        <v>1</v>
      </c>
      <c r="Q13" s="2">
        <v>0.167</v>
      </c>
      <c r="R13" s="2">
        <f t="shared" si="2"/>
        <v>0.3559322033898305</v>
      </c>
      <c r="S13" s="2">
        <f t="shared" si="3"/>
        <v>0.6182272853570436</v>
      </c>
    </row>
    <row r="14" spans="1:19" ht="13.5">
      <c r="A14" s="1" t="s">
        <v>1</v>
      </c>
      <c r="B14" t="s">
        <v>162</v>
      </c>
      <c r="C14">
        <v>30</v>
      </c>
      <c r="D14" s="2">
        <f t="shared" si="0"/>
        <v>0.34285714285714286</v>
      </c>
      <c r="E14">
        <v>35</v>
      </c>
      <c r="F14">
        <v>12</v>
      </c>
      <c r="G14">
        <v>0</v>
      </c>
      <c r="H14">
        <v>6</v>
      </c>
      <c r="I14" s="2">
        <f t="shared" si="1"/>
        <v>0.34285714285714286</v>
      </c>
      <c r="J14">
        <v>16</v>
      </c>
      <c r="K14">
        <v>0</v>
      </c>
      <c r="L14">
        <v>1</v>
      </c>
      <c r="M14">
        <v>0</v>
      </c>
      <c r="N14">
        <v>0</v>
      </c>
      <c r="O14">
        <v>0</v>
      </c>
      <c r="P14" s="14">
        <v>1</v>
      </c>
      <c r="Q14" s="2">
        <v>0.556</v>
      </c>
      <c r="R14" s="2">
        <f t="shared" si="2"/>
        <v>0.45714285714285713</v>
      </c>
      <c r="S14" s="2">
        <f t="shared" si="3"/>
        <v>0.8</v>
      </c>
    </row>
    <row r="15" spans="1:19" ht="13.5">
      <c r="A15" s="1" t="s">
        <v>1</v>
      </c>
      <c r="B15" t="s">
        <v>134</v>
      </c>
      <c r="C15">
        <v>27</v>
      </c>
      <c r="D15" s="2">
        <f t="shared" si="0"/>
        <v>0.15</v>
      </c>
      <c r="E15">
        <v>20</v>
      </c>
      <c r="F15">
        <v>3</v>
      </c>
      <c r="G15">
        <v>0</v>
      </c>
      <c r="H15">
        <v>3</v>
      </c>
      <c r="I15" s="2">
        <f t="shared" si="1"/>
        <v>0.19047619047619047</v>
      </c>
      <c r="J15">
        <v>3</v>
      </c>
      <c r="K15">
        <v>1</v>
      </c>
      <c r="L15">
        <v>3</v>
      </c>
      <c r="M15">
        <v>0</v>
      </c>
      <c r="N15">
        <v>0</v>
      </c>
      <c r="O15">
        <v>0</v>
      </c>
      <c r="P15" s="14">
        <v>0</v>
      </c>
      <c r="Q15" s="2">
        <v>0.5</v>
      </c>
      <c r="R15" s="2">
        <f t="shared" si="2"/>
        <v>0.15</v>
      </c>
      <c r="S15" s="2">
        <f t="shared" si="3"/>
        <v>0.3404761904761905</v>
      </c>
    </row>
    <row r="16" spans="1:19" ht="13.5">
      <c r="A16" s="1" t="s">
        <v>1</v>
      </c>
      <c r="B16" t="s">
        <v>138</v>
      </c>
      <c r="C16">
        <v>107</v>
      </c>
      <c r="D16" s="2">
        <f t="shared" si="0"/>
        <v>0.2692307692307692</v>
      </c>
      <c r="E16">
        <v>156</v>
      </c>
      <c r="F16">
        <v>42</v>
      </c>
      <c r="G16">
        <v>1</v>
      </c>
      <c r="H16">
        <v>12</v>
      </c>
      <c r="I16" s="2">
        <f t="shared" si="1"/>
        <v>0.3072289156626506</v>
      </c>
      <c r="J16">
        <v>48</v>
      </c>
      <c r="K16">
        <v>9</v>
      </c>
      <c r="L16">
        <v>20</v>
      </c>
      <c r="M16">
        <v>3</v>
      </c>
      <c r="N16">
        <v>1</v>
      </c>
      <c r="O16">
        <v>0</v>
      </c>
      <c r="P16" s="14">
        <v>2</v>
      </c>
      <c r="Q16" s="2">
        <v>0.206</v>
      </c>
      <c r="R16" s="2">
        <f t="shared" si="2"/>
        <v>0.3076923076923077</v>
      </c>
      <c r="S16" s="2">
        <f t="shared" si="3"/>
        <v>0.6149212233549584</v>
      </c>
    </row>
    <row r="17" spans="1:19" ht="13.5">
      <c r="A17" s="1" t="s">
        <v>1</v>
      </c>
      <c r="B17" t="s">
        <v>161</v>
      </c>
      <c r="C17">
        <v>17</v>
      </c>
      <c r="D17" s="2">
        <f t="shared" si="0"/>
        <v>0.23333333333333334</v>
      </c>
      <c r="E17">
        <v>30</v>
      </c>
      <c r="F17">
        <v>7</v>
      </c>
      <c r="G17">
        <v>0</v>
      </c>
      <c r="H17">
        <v>1</v>
      </c>
      <c r="I17" s="2">
        <f t="shared" si="1"/>
        <v>0.25806451612903225</v>
      </c>
      <c r="J17">
        <v>9</v>
      </c>
      <c r="K17">
        <v>1</v>
      </c>
      <c r="L17">
        <v>6</v>
      </c>
      <c r="M17">
        <v>0</v>
      </c>
      <c r="N17">
        <v>0</v>
      </c>
      <c r="O17">
        <v>0</v>
      </c>
      <c r="P17" s="14">
        <v>0</v>
      </c>
      <c r="Q17" s="2">
        <v>0.286</v>
      </c>
      <c r="R17" s="2">
        <f t="shared" si="2"/>
        <v>0.3</v>
      </c>
      <c r="S17" s="2">
        <f t="shared" si="3"/>
        <v>0.5580645161290323</v>
      </c>
    </row>
    <row r="18" spans="1:19" ht="13.5">
      <c r="A18" s="1" t="s">
        <v>49</v>
      </c>
      <c r="B18" t="s">
        <v>160</v>
      </c>
      <c r="C18" s="15" t="s">
        <v>55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3.5">
      <c r="A19" s="1" t="s">
        <v>49</v>
      </c>
      <c r="B19" t="s">
        <v>129</v>
      </c>
      <c r="C19">
        <v>102</v>
      </c>
      <c r="D19" s="2">
        <f t="shared" si="0"/>
        <v>0.24</v>
      </c>
      <c r="E19">
        <v>200</v>
      </c>
      <c r="F19">
        <v>48</v>
      </c>
      <c r="G19">
        <v>5</v>
      </c>
      <c r="H19">
        <v>22</v>
      </c>
      <c r="I19" s="2">
        <f t="shared" si="1"/>
        <v>0.26570048309178745</v>
      </c>
      <c r="J19">
        <v>69</v>
      </c>
      <c r="K19">
        <v>7</v>
      </c>
      <c r="L19">
        <v>36</v>
      </c>
      <c r="M19">
        <v>6</v>
      </c>
      <c r="N19">
        <v>0</v>
      </c>
      <c r="O19">
        <v>1</v>
      </c>
      <c r="P19" s="14">
        <v>1</v>
      </c>
      <c r="Q19" s="2">
        <v>0.364</v>
      </c>
      <c r="R19" s="2">
        <f t="shared" si="2"/>
        <v>0.345</v>
      </c>
      <c r="S19" s="2">
        <f t="shared" si="3"/>
        <v>0.6107004830917875</v>
      </c>
    </row>
    <row r="20" spans="1:19" ht="13.5">
      <c r="A20" s="1" t="s">
        <v>49</v>
      </c>
      <c r="B20" t="s">
        <v>191</v>
      </c>
      <c r="C20" s="15" t="s">
        <v>55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3.5">
      <c r="A21" s="1" t="s">
        <v>49</v>
      </c>
      <c r="B21" t="s">
        <v>130</v>
      </c>
      <c r="C21" s="15" t="s">
        <v>55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78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192</v>
      </c>
      <c r="C25">
        <v>29</v>
      </c>
      <c r="D25" s="3">
        <f aca="true" t="shared" si="4" ref="D25:D36">S25/J25*9</f>
        <v>3.147239263803681</v>
      </c>
      <c r="E25">
        <v>9</v>
      </c>
      <c r="F25">
        <v>11</v>
      </c>
      <c r="G25">
        <v>0</v>
      </c>
      <c r="H25">
        <v>0</v>
      </c>
      <c r="I25" s="2">
        <f aca="true" t="shared" si="5" ref="I25:I36">E25/(E25+F25)</f>
        <v>0.45</v>
      </c>
      <c r="J25" s="7">
        <v>163</v>
      </c>
      <c r="K25">
        <v>2</v>
      </c>
      <c r="L25">
        <v>678</v>
      </c>
      <c r="M25">
        <v>158</v>
      </c>
      <c r="N25">
        <v>96</v>
      </c>
      <c r="O25">
        <v>23</v>
      </c>
      <c r="P25">
        <v>3</v>
      </c>
      <c r="Q25">
        <v>17</v>
      </c>
      <c r="R25">
        <v>62</v>
      </c>
      <c r="S25">
        <v>57</v>
      </c>
      <c r="T25" s="3">
        <f aca="true" t="shared" si="6" ref="T25:T36">(M25+O25)/J25</f>
        <v>1.1104294478527608</v>
      </c>
      <c r="U25" s="3">
        <f aca="true" t="shared" si="7" ref="U25:U36">N25/J25*9</f>
        <v>5.300613496932516</v>
      </c>
    </row>
    <row r="26" spans="1:21" ht="13.5">
      <c r="A26" s="1" t="s">
        <v>50</v>
      </c>
      <c r="B26" t="s">
        <v>175</v>
      </c>
      <c r="C26">
        <v>29</v>
      </c>
      <c r="D26" s="3">
        <f t="shared" si="4"/>
        <v>3.404973357015986</v>
      </c>
      <c r="E26">
        <v>18</v>
      </c>
      <c r="F26">
        <v>7</v>
      </c>
      <c r="G26">
        <v>0</v>
      </c>
      <c r="H26">
        <v>0</v>
      </c>
      <c r="I26" s="2">
        <f t="shared" si="5"/>
        <v>0.72</v>
      </c>
      <c r="J26" s="7">
        <v>187.66666666666666</v>
      </c>
      <c r="K26">
        <v>4</v>
      </c>
      <c r="L26">
        <v>758</v>
      </c>
      <c r="M26">
        <v>160</v>
      </c>
      <c r="N26">
        <v>68</v>
      </c>
      <c r="O26">
        <v>35</v>
      </c>
      <c r="P26">
        <v>3</v>
      </c>
      <c r="Q26">
        <v>13</v>
      </c>
      <c r="R26">
        <v>71</v>
      </c>
      <c r="S26">
        <v>71</v>
      </c>
      <c r="T26" s="3">
        <f t="shared" si="6"/>
        <v>1.0390763765541742</v>
      </c>
      <c r="U26" s="3">
        <f t="shared" si="7"/>
        <v>3.261101243339254</v>
      </c>
    </row>
    <row r="27" spans="1:21" ht="13.5">
      <c r="A27" s="1" t="s">
        <v>50</v>
      </c>
      <c r="B27" t="s">
        <v>174</v>
      </c>
      <c r="C27">
        <v>29</v>
      </c>
      <c r="D27" s="3">
        <f t="shared" si="4"/>
        <v>3.316608996539793</v>
      </c>
      <c r="E27">
        <v>15</v>
      </c>
      <c r="F27">
        <v>4</v>
      </c>
      <c r="G27">
        <v>0</v>
      </c>
      <c r="H27">
        <v>0</v>
      </c>
      <c r="I27" s="2">
        <f t="shared" si="5"/>
        <v>0.7894736842105263</v>
      </c>
      <c r="J27" s="7">
        <v>192.66666666666666</v>
      </c>
      <c r="K27">
        <v>1</v>
      </c>
      <c r="L27">
        <v>789</v>
      </c>
      <c r="M27">
        <v>169</v>
      </c>
      <c r="N27">
        <v>56</v>
      </c>
      <c r="O27">
        <v>31</v>
      </c>
      <c r="P27">
        <v>4</v>
      </c>
      <c r="Q27">
        <v>20</v>
      </c>
      <c r="R27">
        <v>72</v>
      </c>
      <c r="S27">
        <v>71</v>
      </c>
      <c r="T27" s="3">
        <f t="shared" si="6"/>
        <v>1.0380622837370244</v>
      </c>
      <c r="U27" s="3">
        <f t="shared" si="7"/>
        <v>2.615916955017301</v>
      </c>
    </row>
    <row r="28" spans="1:21" ht="13.5">
      <c r="A28" s="1" t="s">
        <v>50</v>
      </c>
      <c r="B28" t="s">
        <v>143</v>
      </c>
      <c r="C28">
        <v>29</v>
      </c>
      <c r="D28" s="3">
        <f t="shared" si="4"/>
        <v>3.96734693877551</v>
      </c>
      <c r="E28">
        <v>11</v>
      </c>
      <c r="F28">
        <v>9</v>
      </c>
      <c r="G28">
        <v>0</v>
      </c>
      <c r="H28">
        <v>0</v>
      </c>
      <c r="I28" s="2">
        <f t="shared" si="5"/>
        <v>0.55</v>
      </c>
      <c r="J28" s="7">
        <v>163.33333333333334</v>
      </c>
      <c r="K28">
        <v>1</v>
      </c>
      <c r="L28">
        <v>688</v>
      </c>
      <c r="M28">
        <v>158</v>
      </c>
      <c r="N28">
        <v>101</v>
      </c>
      <c r="O28">
        <v>36</v>
      </c>
      <c r="P28">
        <v>5</v>
      </c>
      <c r="Q28">
        <v>15</v>
      </c>
      <c r="R28">
        <v>74</v>
      </c>
      <c r="S28">
        <v>72</v>
      </c>
      <c r="T28" s="3">
        <f t="shared" si="6"/>
        <v>1.1877551020408164</v>
      </c>
      <c r="U28" s="3">
        <f t="shared" si="7"/>
        <v>5.5653061224489795</v>
      </c>
    </row>
    <row r="29" spans="1:21" ht="13.5">
      <c r="A29" s="1" t="s">
        <v>51</v>
      </c>
      <c r="B29" t="s">
        <v>144</v>
      </c>
      <c r="C29">
        <v>43</v>
      </c>
      <c r="D29" s="3">
        <f t="shared" si="4"/>
        <v>4.06694560669456</v>
      </c>
      <c r="E29">
        <v>7</v>
      </c>
      <c r="F29">
        <v>3</v>
      </c>
      <c r="G29">
        <v>0</v>
      </c>
      <c r="H29">
        <v>5</v>
      </c>
      <c r="I29" s="2">
        <f t="shared" si="5"/>
        <v>0.7</v>
      </c>
      <c r="J29" s="7">
        <v>79.66666666666667</v>
      </c>
      <c r="K29">
        <v>0</v>
      </c>
      <c r="L29">
        <v>351</v>
      </c>
      <c r="M29">
        <v>78</v>
      </c>
      <c r="N29">
        <v>26</v>
      </c>
      <c r="O29">
        <v>26</v>
      </c>
      <c r="P29">
        <v>1</v>
      </c>
      <c r="Q29">
        <v>8</v>
      </c>
      <c r="R29">
        <v>36</v>
      </c>
      <c r="S29">
        <v>36</v>
      </c>
      <c r="T29" s="3">
        <f t="shared" si="6"/>
        <v>1.305439330543933</v>
      </c>
      <c r="U29" s="3">
        <f t="shared" si="7"/>
        <v>2.937238493723849</v>
      </c>
    </row>
    <row r="30" spans="1:21" ht="13.5">
      <c r="A30" s="1" t="s">
        <v>51</v>
      </c>
      <c r="B30" t="s">
        <v>153</v>
      </c>
      <c r="C30">
        <v>48</v>
      </c>
      <c r="D30" s="3">
        <f t="shared" si="4"/>
        <v>4.178571428571429</v>
      </c>
      <c r="E30">
        <v>2</v>
      </c>
      <c r="F30">
        <v>2</v>
      </c>
      <c r="G30">
        <v>0</v>
      </c>
      <c r="H30">
        <v>9</v>
      </c>
      <c r="I30" s="2">
        <f t="shared" si="5"/>
        <v>0.5</v>
      </c>
      <c r="J30" s="7">
        <v>84</v>
      </c>
      <c r="K30">
        <v>0</v>
      </c>
      <c r="L30">
        <v>361</v>
      </c>
      <c r="M30">
        <v>78</v>
      </c>
      <c r="N30">
        <v>45</v>
      </c>
      <c r="O30">
        <v>25</v>
      </c>
      <c r="P30">
        <v>3</v>
      </c>
      <c r="Q30">
        <v>12</v>
      </c>
      <c r="R30">
        <v>40</v>
      </c>
      <c r="S30">
        <v>39</v>
      </c>
      <c r="T30" s="3">
        <f t="shared" si="6"/>
        <v>1.2261904761904763</v>
      </c>
      <c r="U30" s="3">
        <f t="shared" si="7"/>
        <v>4.821428571428571</v>
      </c>
    </row>
    <row r="31" spans="1:21" ht="13.5">
      <c r="A31" s="1" t="s">
        <v>51</v>
      </c>
      <c r="B31" t="s">
        <v>150</v>
      </c>
      <c r="C31">
        <v>38</v>
      </c>
      <c r="D31" s="3">
        <f t="shared" si="4"/>
        <v>6.230769230769231</v>
      </c>
      <c r="E31">
        <v>4</v>
      </c>
      <c r="F31">
        <v>4</v>
      </c>
      <c r="G31">
        <v>0</v>
      </c>
      <c r="H31">
        <v>8</v>
      </c>
      <c r="I31" s="2">
        <f t="shared" si="5"/>
        <v>0.5</v>
      </c>
      <c r="J31" s="7">
        <v>56.333333333333336</v>
      </c>
      <c r="K31">
        <v>0</v>
      </c>
      <c r="L31">
        <v>258</v>
      </c>
      <c r="M31">
        <v>67</v>
      </c>
      <c r="N31">
        <v>17</v>
      </c>
      <c r="O31">
        <v>22</v>
      </c>
      <c r="P31">
        <v>0</v>
      </c>
      <c r="Q31">
        <v>7</v>
      </c>
      <c r="R31">
        <v>39</v>
      </c>
      <c r="S31">
        <v>39</v>
      </c>
      <c r="T31" s="3">
        <f t="shared" si="6"/>
        <v>1.5798816568047336</v>
      </c>
      <c r="U31" s="3">
        <f t="shared" si="7"/>
        <v>2.7159763313609466</v>
      </c>
    </row>
    <row r="32" spans="1:21" ht="13.5">
      <c r="A32" s="1" t="s">
        <v>51</v>
      </c>
      <c r="B32" t="s">
        <v>149</v>
      </c>
      <c r="C32">
        <v>55</v>
      </c>
      <c r="D32" s="3">
        <f t="shared" si="4"/>
        <v>3.727611940298508</v>
      </c>
      <c r="E32">
        <v>6</v>
      </c>
      <c r="F32">
        <v>7</v>
      </c>
      <c r="G32">
        <v>3</v>
      </c>
      <c r="H32">
        <v>6</v>
      </c>
      <c r="I32" s="2">
        <f t="shared" si="5"/>
        <v>0.46153846153846156</v>
      </c>
      <c r="J32" s="7">
        <v>89.33333333333333</v>
      </c>
      <c r="K32">
        <v>0</v>
      </c>
      <c r="L32">
        <v>383</v>
      </c>
      <c r="M32">
        <v>92</v>
      </c>
      <c r="N32">
        <v>28</v>
      </c>
      <c r="O32">
        <v>21</v>
      </c>
      <c r="P32">
        <v>6</v>
      </c>
      <c r="Q32">
        <v>11</v>
      </c>
      <c r="R32">
        <v>37</v>
      </c>
      <c r="S32">
        <v>37</v>
      </c>
      <c r="T32" s="3">
        <f t="shared" si="6"/>
        <v>1.2649253731343284</v>
      </c>
      <c r="U32" s="3">
        <f t="shared" si="7"/>
        <v>2.82089552238806</v>
      </c>
    </row>
    <row r="33" spans="1:21" ht="13.5">
      <c r="A33" s="1" t="s">
        <v>51</v>
      </c>
      <c r="B33" t="s">
        <v>147</v>
      </c>
      <c r="C33">
        <v>45</v>
      </c>
      <c r="D33" s="3">
        <f t="shared" si="4"/>
        <v>5.322115384615385</v>
      </c>
      <c r="E33">
        <v>3</v>
      </c>
      <c r="F33">
        <v>4</v>
      </c>
      <c r="G33">
        <v>4</v>
      </c>
      <c r="H33">
        <v>3</v>
      </c>
      <c r="I33" s="2">
        <f t="shared" si="5"/>
        <v>0.42857142857142855</v>
      </c>
      <c r="J33" s="7">
        <v>69.33333333333333</v>
      </c>
      <c r="K33">
        <v>0</v>
      </c>
      <c r="L33">
        <v>310</v>
      </c>
      <c r="M33">
        <v>84</v>
      </c>
      <c r="N33">
        <v>21</v>
      </c>
      <c r="O33">
        <v>14</v>
      </c>
      <c r="P33">
        <v>2</v>
      </c>
      <c r="Q33">
        <v>11</v>
      </c>
      <c r="R33">
        <v>42</v>
      </c>
      <c r="S33">
        <v>41</v>
      </c>
      <c r="T33" s="3">
        <f t="shared" si="6"/>
        <v>1.4134615384615385</v>
      </c>
      <c r="U33" s="3">
        <f t="shared" si="7"/>
        <v>2.7259615384615388</v>
      </c>
    </row>
    <row r="34" spans="1:21" ht="13.5">
      <c r="A34" s="1" t="s">
        <v>79</v>
      </c>
      <c r="B34" t="s">
        <v>154</v>
      </c>
      <c r="C34">
        <v>43</v>
      </c>
      <c r="D34" s="3">
        <f t="shared" si="4"/>
        <v>4.476683937823835</v>
      </c>
      <c r="E34">
        <v>4</v>
      </c>
      <c r="F34">
        <v>3</v>
      </c>
      <c r="G34">
        <v>1</v>
      </c>
      <c r="H34">
        <v>6</v>
      </c>
      <c r="I34" s="2">
        <f t="shared" si="5"/>
        <v>0.5714285714285714</v>
      </c>
      <c r="J34" s="7">
        <v>64.33333333333333</v>
      </c>
      <c r="K34">
        <v>0</v>
      </c>
      <c r="L34">
        <v>282</v>
      </c>
      <c r="M34">
        <v>62</v>
      </c>
      <c r="N34">
        <v>19</v>
      </c>
      <c r="O34">
        <v>23</v>
      </c>
      <c r="P34">
        <v>3</v>
      </c>
      <c r="Q34">
        <v>9</v>
      </c>
      <c r="R34">
        <v>33</v>
      </c>
      <c r="S34">
        <v>32</v>
      </c>
      <c r="T34" s="3">
        <f t="shared" si="6"/>
        <v>1.3212435233160622</v>
      </c>
      <c r="U34" s="3">
        <f t="shared" si="7"/>
        <v>2.6580310880829017</v>
      </c>
    </row>
    <row r="35" spans="1:21" ht="13.5">
      <c r="A35" s="1" t="s">
        <v>80</v>
      </c>
      <c r="B35" t="s">
        <v>152</v>
      </c>
      <c r="C35">
        <v>40</v>
      </c>
      <c r="D35" s="3">
        <f t="shared" si="4"/>
        <v>4.018604651162791</v>
      </c>
      <c r="E35">
        <v>3</v>
      </c>
      <c r="F35">
        <v>1</v>
      </c>
      <c r="G35">
        <v>0</v>
      </c>
      <c r="H35">
        <v>2</v>
      </c>
      <c r="I35" s="2">
        <f t="shared" si="5"/>
        <v>0.75</v>
      </c>
      <c r="J35" s="7">
        <v>71.66666666666667</v>
      </c>
      <c r="K35">
        <v>0</v>
      </c>
      <c r="L35">
        <v>317</v>
      </c>
      <c r="M35">
        <v>65</v>
      </c>
      <c r="N35">
        <v>51</v>
      </c>
      <c r="O35">
        <v>33</v>
      </c>
      <c r="P35">
        <v>2</v>
      </c>
      <c r="Q35">
        <v>8</v>
      </c>
      <c r="R35">
        <v>34</v>
      </c>
      <c r="S35">
        <v>32</v>
      </c>
      <c r="T35" s="3">
        <f t="shared" si="6"/>
        <v>1.3674418604651162</v>
      </c>
      <c r="U35" s="3">
        <f t="shared" si="7"/>
        <v>6.404651162790698</v>
      </c>
    </row>
    <row r="36" spans="1:21" ht="13.5">
      <c r="A36" s="1" t="s">
        <v>53</v>
      </c>
      <c r="B36" t="s">
        <v>142</v>
      </c>
      <c r="C36">
        <v>50</v>
      </c>
      <c r="D36" s="3">
        <f t="shared" si="4"/>
        <v>4.410891089108912</v>
      </c>
      <c r="E36">
        <v>2</v>
      </c>
      <c r="F36">
        <v>3</v>
      </c>
      <c r="G36">
        <v>31</v>
      </c>
      <c r="H36">
        <v>3</v>
      </c>
      <c r="I36" s="2">
        <f t="shared" si="5"/>
        <v>0.4</v>
      </c>
      <c r="J36" s="7">
        <v>67.33333333333333</v>
      </c>
      <c r="K36">
        <v>0</v>
      </c>
      <c r="L36">
        <v>291</v>
      </c>
      <c r="M36">
        <v>74</v>
      </c>
      <c r="N36">
        <v>46</v>
      </c>
      <c r="O36">
        <v>16</v>
      </c>
      <c r="P36">
        <v>1</v>
      </c>
      <c r="Q36">
        <v>4</v>
      </c>
      <c r="R36">
        <v>34</v>
      </c>
      <c r="S36">
        <v>33</v>
      </c>
      <c r="T36" s="3">
        <f t="shared" si="6"/>
        <v>1.3366336633663367</v>
      </c>
      <c r="U36" s="3">
        <f t="shared" si="7"/>
        <v>6.148514851485149</v>
      </c>
    </row>
    <row r="37" spans="1:21" ht="13.5">
      <c r="A37" s="1" t="s">
        <v>49</v>
      </c>
      <c r="B37" t="s">
        <v>146</v>
      </c>
      <c r="C37" s="15" t="s">
        <v>56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3.5">
      <c r="A38" s="1" t="s">
        <v>49</v>
      </c>
      <c r="B38" t="s">
        <v>164</v>
      </c>
      <c r="C38" s="15" t="s">
        <v>56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3.5">
      <c r="A39" s="1" t="s">
        <v>49</v>
      </c>
      <c r="B39" t="s">
        <v>167</v>
      </c>
      <c r="C39" s="15" t="s">
        <v>56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3.5">
      <c r="A40" s="1" t="s">
        <v>49</v>
      </c>
      <c r="B40" t="s">
        <v>179</v>
      </c>
      <c r="C40" s="15" t="s">
        <v>56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</sheetData>
  <sheetProtection/>
  <mergeCells count="7">
    <mergeCell ref="C37:U37"/>
    <mergeCell ref="C38:U38"/>
    <mergeCell ref="C39:U39"/>
    <mergeCell ref="C40:U40"/>
    <mergeCell ref="C18:S18"/>
    <mergeCell ref="C20:S20"/>
    <mergeCell ref="C21:S21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38" sqref="C38:U38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8" width="5.25390625" style="0" bestFit="1" customWidth="1"/>
    <col min="9" max="9" width="5.50390625" style="0" customWidth="1"/>
    <col min="10" max="10" width="8.125" style="0" bestFit="1" customWidth="1"/>
    <col min="11" max="18" width="5.25390625" style="0" bestFit="1" customWidth="1"/>
    <col min="19" max="19" width="5.75390625" style="0" bestFit="1" customWidth="1"/>
    <col min="20" max="20" width="5.375" style="0" customWidth="1"/>
    <col min="21" max="21" width="6.503906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77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123</v>
      </c>
      <c r="C2">
        <v>144</v>
      </c>
      <c r="D2" s="2">
        <f aca="true" t="shared" si="0" ref="D2:D20">F2/E2</f>
        <v>0.23628691983122363</v>
      </c>
      <c r="E2">
        <v>474</v>
      </c>
      <c r="F2">
        <v>112</v>
      </c>
      <c r="G2">
        <v>2</v>
      </c>
      <c r="H2">
        <v>29</v>
      </c>
      <c r="I2" s="2">
        <f aca="true" t="shared" si="1" ref="I2:I20">(F2+K2)/(E2+K2+N2)</f>
        <v>0.2970873786407767</v>
      </c>
      <c r="J2">
        <v>167</v>
      </c>
      <c r="K2">
        <v>41</v>
      </c>
      <c r="L2">
        <v>37</v>
      </c>
      <c r="M2">
        <v>0</v>
      </c>
      <c r="N2">
        <v>0</v>
      </c>
      <c r="O2">
        <v>39</v>
      </c>
      <c r="P2" s="14">
        <v>1</v>
      </c>
      <c r="Q2" s="2">
        <v>0.185</v>
      </c>
      <c r="R2" s="2">
        <f aca="true" t="shared" si="2" ref="R2:R20">J2/E2</f>
        <v>0.35232067510548526</v>
      </c>
      <c r="S2" s="2">
        <f aca="true" t="shared" si="3" ref="S2:S20">I2+R2</f>
        <v>0.649408053746262</v>
      </c>
    </row>
    <row r="3" spans="1:19" ht="13.5">
      <c r="A3">
        <v>2</v>
      </c>
      <c r="B3" t="s">
        <v>121</v>
      </c>
      <c r="C3">
        <v>144</v>
      </c>
      <c r="D3" s="2">
        <f t="shared" si="0"/>
        <v>0.2620689655172414</v>
      </c>
      <c r="E3">
        <v>435</v>
      </c>
      <c r="F3">
        <v>114</v>
      </c>
      <c r="G3">
        <v>4</v>
      </c>
      <c r="H3">
        <v>42</v>
      </c>
      <c r="I3" s="2">
        <f t="shared" si="1"/>
        <v>0.3284518828451883</v>
      </c>
      <c r="J3">
        <v>161</v>
      </c>
      <c r="K3">
        <v>43</v>
      </c>
      <c r="L3">
        <v>29</v>
      </c>
      <c r="M3">
        <v>21</v>
      </c>
      <c r="N3">
        <v>0</v>
      </c>
      <c r="O3">
        <v>20</v>
      </c>
      <c r="P3" s="14">
        <v>2</v>
      </c>
      <c r="Q3" s="2">
        <v>0.265</v>
      </c>
      <c r="R3" s="2">
        <f t="shared" si="2"/>
        <v>0.3701149425287356</v>
      </c>
      <c r="S3" s="2">
        <f t="shared" si="3"/>
        <v>0.6985668253739239</v>
      </c>
    </row>
    <row r="4" spans="1:19" ht="13.5">
      <c r="A4">
        <v>3</v>
      </c>
      <c r="B4" t="s">
        <v>156</v>
      </c>
      <c r="C4">
        <v>143</v>
      </c>
      <c r="D4" s="2">
        <f t="shared" si="0"/>
        <v>0.23732251521298176</v>
      </c>
      <c r="E4">
        <v>493</v>
      </c>
      <c r="F4">
        <v>117</v>
      </c>
      <c r="G4">
        <v>25</v>
      </c>
      <c r="H4">
        <v>75</v>
      </c>
      <c r="I4" s="2">
        <f t="shared" si="1"/>
        <v>0.2827324478178368</v>
      </c>
      <c r="J4">
        <v>208</v>
      </c>
      <c r="K4">
        <v>32</v>
      </c>
      <c r="L4">
        <v>79</v>
      </c>
      <c r="M4">
        <v>0</v>
      </c>
      <c r="N4">
        <v>2</v>
      </c>
      <c r="O4">
        <v>10</v>
      </c>
      <c r="P4" s="14">
        <v>17</v>
      </c>
      <c r="Q4" s="2">
        <v>0.236</v>
      </c>
      <c r="R4" s="2">
        <f t="shared" si="2"/>
        <v>0.42190669371196754</v>
      </c>
      <c r="S4" s="2">
        <f t="shared" si="3"/>
        <v>0.7046391415298043</v>
      </c>
    </row>
    <row r="5" spans="1:19" ht="13.5">
      <c r="A5">
        <v>4</v>
      </c>
      <c r="B5" t="s">
        <v>172</v>
      </c>
      <c r="C5">
        <v>144</v>
      </c>
      <c r="D5" s="2">
        <f t="shared" si="0"/>
        <v>0.2757417102966841</v>
      </c>
      <c r="E5">
        <v>573</v>
      </c>
      <c r="F5">
        <v>158</v>
      </c>
      <c r="G5">
        <v>18</v>
      </c>
      <c r="H5">
        <v>79</v>
      </c>
      <c r="I5" s="2">
        <f t="shared" si="1"/>
        <v>0.34231378763866877</v>
      </c>
      <c r="J5">
        <v>260</v>
      </c>
      <c r="K5">
        <v>58</v>
      </c>
      <c r="L5">
        <v>58</v>
      </c>
      <c r="M5">
        <v>0</v>
      </c>
      <c r="N5">
        <v>0</v>
      </c>
      <c r="O5">
        <v>20</v>
      </c>
      <c r="P5" s="14">
        <v>16</v>
      </c>
      <c r="Q5" s="2">
        <v>0.298</v>
      </c>
      <c r="R5" s="2">
        <f t="shared" si="2"/>
        <v>0.4537521815008726</v>
      </c>
      <c r="S5" s="2">
        <f t="shared" si="3"/>
        <v>0.7960659691395413</v>
      </c>
    </row>
    <row r="6" spans="1:19" ht="13.5">
      <c r="A6">
        <v>5</v>
      </c>
      <c r="B6" t="s">
        <v>155</v>
      </c>
      <c r="C6">
        <v>144</v>
      </c>
      <c r="D6" s="2">
        <f t="shared" si="0"/>
        <v>0.2849264705882353</v>
      </c>
      <c r="E6">
        <v>544</v>
      </c>
      <c r="F6">
        <v>155</v>
      </c>
      <c r="G6">
        <v>32</v>
      </c>
      <c r="H6">
        <v>108</v>
      </c>
      <c r="I6" s="2">
        <f t="shared" si="1"/>
        <v>0.3652597402597403</v>
      </c>
      <c r="J6">
        <v>288</v>
      </c>
      <c r="K6">
        <v>70</v>
      </c>
      <c r="L6">
        <v>50</v>
      </c>
      <c r="M6">
        <v>0</v>
      </c>
      <c r="N6">
        <v>2</v>
      </c>
      <c r="O6">
        <v>42</v>
      </c>
      <c r="P6" s="14">
        <v>17</v>
      </c>
      <c r="Q6" s="2">
        <v>0.316</v>
      </c>
      <c r="R6" s="2">
        <f t="shared" si="2"/>
        <v>0.5294117647058824</v>
      </c>
      <c r="S6" s="2">
        <f t="shared" si="3"/>
        <v>0.8946715049656226</v>
      </c>
    </row>
    <row r="7" spans="1:19" ht="13.5">
      <c r="A7">
        <v>6</v>
      </c>
      <c r="B7" t="s">
        <v>171</v>
      </c>
      <c r="C7">
        <v>144</v>
      </c>
      <c r="D7" s="2">
        <f t="shared" si="0"/>
        <v>0.23786407766990292</v>
      </c>
      <c r="E7">
        <v>412</v>
      </c>
      <c r="F7">
        <v>98</v>
      </c>
      <c r="G7">
        <v>1</v>
      </c>
      <c r="H7">
        <v>30</v>
      </c>
      <c r="I7" s="2">
        <f t="shared" si="1"/>
        <v>0.291196388261851</v>
      </c>
      <c r="J7">
        <v>130</v>
      </c>
      <c r="K7">
        <v>31</v>
      </c>
      <c r="L7">
        <v>51</v>
      </c>
      <c r="M7">
        <v>16</v>
      </c>
      <c r="N7">
        <v>0</v>
      </c>
      <c r="O7">
        <v>15</v>
      </c>
      <c r="P7" s="14">
        <v>2</v>
      </c>
      <c r="Q7" s="2">
        <v>0.218</v>
      </c>
      <c r="R7" s="2">
        <f t="shared" si="2"/>
        <v>0.3155339805825243</v>
      </c>
      <c r="S7" s="2">
        <f t="shared" si="3"/>
        <v>0.6067303688443753</v>
      </c>
    </row>
    <row r="8" spans="1:19" ht="13.5">
      <c r="A8">
        <v>7</v>
      </c>
      <c r="B8" t="s">
        <v>161</v>
      </c>
      <c r="C8">
        <v>143</v>
      </c>
      <c r="D8" s="2">
        <f t="shared" si="0"/>
        <v>0.2171837708830549</v>
      </c>
      <c r="E8">
        <v>419</v>
      </c>
      <c r="F8">
        <v>91</v>
      </c>
      <c r="G8">
        <v>1</v>
      </c>
      <c r="H8">
        <v>35</v>
      </c>
      <c r="I8" s="2">
        <f t="shared" si="1"/>
        <v>0.23543123543123542</v>
      </c>
      <c r="J8">
        <v>118</v>
      </c>
      <c r="K8">
        <v>10</v>
      </c>
      <c r="L8">
        <v>64</v>
      </c>
      <c r="M8">
        <v>6</v>
      </c>
      <c r="N8">
        <v>0</v>
      </c>
      <c r="O8">
        <v>1</v>
      </c>
      <c r="P8" s="14">
        <v>6</v>
      </c>
      <c r="Q8" s="2">
        <v>0.252</v>
      </c>
      <c r="R8" s="2">
        <f t="shared" si="2"/>
        <v>0.28162291169451076</v>
      </c>
      <c r="S8" s="2">
        <f t="shared" si="3"/>
        <v>0.5170541471257462</v>
      </c>
    </row>
    <row r="9" spans="1:19" ht="13.5">
      <c r="A9">
        <v>8</v>
      </c>
      <c r="B9" t="s">
        <v>129</v>
      </c>
      <c r="C9">
        <v>142</v>
      </c>
      <c r="D9" s="2">
        <f t="shared" si="0"/>
        <v>0.22160664819944598</v>
      </c>
      <c r="E9">
        <v>361</v>
      </c>
      <c r="F9">
        <v>80</v>
      </c>
      <c r="G9">
        <v>7</v>
      </c>
      <c r="H9">
        <v>37</v>
      </c>
      <c r="I9" s="2">
        <f t="shared" si="1"/>
        <v>0.24258760107816713</v>
      </c>
      <c r="J9">
        <v>114</v>
      </c>
      <c r="K9">
        <v>10</v>
      </c>
      <c r="L9">
        <v>57</v>
      </c>
      <c r="M9">
        <v>12</v>
      </c>
      <c r="N9">
        <v>0</v>
      </c>
      <c r="O9">
        <v>0</v>
      </c>
      <c r="P9" s="14">
        <v>0</v>
      </c>
      <c r="Q9" s="2">
        <v>0.258</v>
      </c>
      <c r="R9" s="2">
        <f t="shared" si="2"/>
        <v>0.3157894736842105</v>
      </c>
      <c r="S9" s="2">
        <f t="shared" si="3"/>
        <v>0.5583770747623776</v>
      </c>
    </row>
    <row r="10" spans="1:19" ht="13.5">
      <c r="A10" s="1">
        <v>9</v>
      </c>
      <c r="B10" t="s">
        <v>193</v>
      </c>
      <c r="C10">
        <v>144</v>
      </c>
      <c r="D10" s="2">
        <f t="shared" si="0"/>
        <v>0.25513196480938416</v>
      </c>
      <c r="E10">
        <v>341</v>
      </c>
      <c r="F10">
        <v>87</v>
      </c>
      <c r="G10">
        <v>0</v>
      </c>
      <c r="H10">
        <v>32</v>
      </c>
      <c r="I10" s="2">
        <f t="shared" si="1"/>
        <v>0.2784090909090909</v>
      </c>
      <c r="J10">
        <v>108</v>
      </c>
      <c r="K10">
        <v>11</v>
      </c>
      <c r="L10">
        <v>38</v>
      </c>
      <c r="M10">
        <v>11</v>
      </c>
      <c r="N10">
        <v>0</v>
      </c>
      <c r="O10">
        <v>19</v>
      </c>
      <c r="P10" s="14">
        <v>11</v>
      </c>
      <c r="Q10" s="2">
        <v>0.375</v>
      </c>
      <c r="R10" s="2">
        <f t="shared" si="2"/>
        <v>0.31671554252199413</v>
      </c>
      <c r="S10" s="2">
        <f t="shared" si="3"/>
        <v>0.595124633431085</v>
      </c>
    </row>
    <row r="11" spans="1:19" ht="13.5">
      <c r="A11" s="1" t="s">
        <v>1</v>
      </c>
      <c r="B11" t="s">
        <v>163</v>
      </c>
      <c r="C11">
        <v>122</v>
      </c>
      <c r="D11" s="2">
        <f t="shared" si="0"/>
        <v>0.18232044198895028</v>
      </c>
      <c r="E11">
        <v>181</v>
      </c>
      <c r="F11">
        <v>33</v>
      </c>
      <c r="G11">
        <v>1</v>
      </c>
      <c r="H11">
        <v>8</v>
      </c>
      <c r="I11" s="2">
        <f t="shared" si="1"/>
        <v>0.23979591836734693</v>
      </c>
      <c r="J11">
        <v>44</v>
      </c>
      <c r="K11">
        <v>14</v>
      </c>
      <c r="L11">
        <v>29</v>
      </c>
      <c r="M11">
        <v>0</v>
      </c>
      <c r="N11">
        <v>1</v>
      </c>
      <c r="O11">
        <v>0</v>
      </c>
      <c r="P11" s="14">
        <v>3</v>
      </c>
      <c r="Q11" s="2">
        <v>0.116</v>
      </c>
      <c r="R11" s="2">
        <f t="shared" si="2"/>
        <v>0.2430939226519337</v>
      </c>
      <c r="S11" s="2">
        <f t="shared" si="3"/>
        <v>0.4828898410192806</v>
      </c>
    </row>
    <row r="12" spans="1:19" ht="13.5">
      <c r="A12" s="1" t="s">
        <v>1</v>
      </c>
      <c r="B12" t="s">
        <v>131</v>
      </c>
      <c r="C12">
        <v>53</v>
      </c>
      <c r="D12" s="2">
        <f t="shared" si="0"/>
        <v>0.1694915254237288</v>
      </c>
      <c r="E12">
        <v>59</v>
      </c>
      <c r="F12">
        <v>10</v>
      </c>
      <c r="G12">
        <v>0</v>
      </c>
      <c r="H12">
        <v>4</v>
      </c>
      <c r="I12" s="2">
        <f t="shared" si="1"/>
        <v>0.1935483870967742</v>
      </c>
      <c r="J12">
        <v>10</v>
      </c>
      <c r="K12">
        <v>2</v>
      </c>
      <c r="L12">
        <v>5</v>
      </c>
      <c r="M12">
        <v>3</v>
      </c>
      <c r="N12">
        <v>1</v>
      </c>
      <c r="O12">
        <v>4</v>
      </c>
      <c r="P12" s="14">
        <v>1</v>
      </c>
      <c r="Q12" s="2">
        <v>0.15</v>
      </c>
      <c r="R12" s="2">
        <f t="shared" si="2"/>
        <v>0.1694915254237288</v>
      </c>
      <c r="S12" s="2">
        <f t="shared" si="3"/>
        <v>0.363039912520503</v>
      </c>
    </row>
    <row r="13" spans="1:19" ht="13.5">
      <c r="A13" s="1" t="s">
        <v>1</v>
      </c>
      <c r="B13" t="s">
        <v>126</v>
      </c>
      <c r="C13">
        <v>106</v>
      </c>
      <c r="D13" s="2">
        <f t="shared" si="0"/>
        <v>0.25170068027210885</v>
      </c>
      <c r="E13">
        <v>147</v>
      </c>
      <c r="F13">
        <v>37</v>
      </c>
      <c r="G13">
        <v>0</v>
      </c>
      <c r="H13">
        <v>28</v>
      </c>
      <c r="I13" s="2">
        <f t="shared" si="1"/>
        <v>0.27741935483870966</v>
      </c>
      <c r="J13">
        <v>53</v>
      </c>
      <c r="K13">
        <v>6</v>
      </c>
      <c r="L13">
        <v>17</v>
      </c>
      <c r="M13">
        <v>3</v>
      </c>
      <c r="N13">
        <v>2</v>
      </c>
      <c r="O13">
        <v>2</v>
      </c>
      <c r="P13" s="14">
        <v>0</v>
      </c>
      <c r="Q13" s="2">
        <v>0.422</v>
      </c>
      <c r="R13" s="2">
        <f t="shared" si="2"/>
        <v>0.36054421768707484</v>
      </c>
      <c r="S13" s="2">
        <f t="shared" si="3"/>
        <v>0.6379635725257845</v>
      </c>
    </row>
    <row r="14" spans="1:19" ht="13.5">
      <c r="A14" s="1" t="s">
        <v>1</v>
      </c>
      <c r="B14" t="s">
        <v>162</v>
      </c>
      <c r="C14">
        <v>96</v>
      </c>
      <c r="D14" s="2">
        <f t="shared" si="0"/>
        <v>0.2079207920792079</v>
      </c>
      <c r="E14">
        <v>101</v>
      </c>
      <c r="F14">
        <v>21</v>
      </c>
      <c r="G14">
        <v>0</v>
      </c>
      <c r="H14">
        <v>5</v>
      </c>
      <c r="I14" s="2">
        <f t="shared" si="1"/>
        <v>0.2523364485981308</v>
      </c>
      <c r="J14">
        <v>26</v>
      </c>
      <c r="K14">
        <v>6</v>
      </c>
      <c r="L14">
        <v>8</v>
      </c>
      <c r="M14">
        <v>3</v>
      </c>
      <c r="N14">
        <v>0</v>
      </c>
      <c r="O14">
        <v>7</v>
      </c>
      <c r="P14" s="14">
        <v>1</v>
      </c>
      <c r="Q14" s="2">
        <v>0.129</v>
      </c>
      <c r="R14" s="2">
        <f t="shared" si="2"/>
        <v>0.25742574257425743</v>
      </c>
      <c r="S14" s="2">
        <f t="shared" si="3"/>
        <v>0.5097621911723882</v>
      </c>
    </row>
    <row r="15" spans="1:19" ht="13.5">
      <c r="A15" s="1" t="s">
        <v>1</v>
      </c>
      <c r="B15" t="s">
        <v>191</v>
      </c>
      <c r="C15">
        <v>126</v>
      </c>
      <c r="D15" s="2">
        <f t="shared" si="0"/>
        <v>0.2553191489361702</v>
      </c>
      <c r="E15">
        <v>188</v>
      </c>
      <c r="F15">
        <v>48</v>
      </c>
      <c r="G15">
        <v>4</v>
      </c>
      <c r="H15">
        <v>24</v>
      </c>
      <c r="I15" s="2">
        <f t="shared" si="1"/>
        <v>0.29850746268656714</v>
      </c>
      <c r="J15">
        <v>74</v>
      </c>
      <c r="K15">
        <v>12</v>
      </c>
      <c r="L15">
        <v>23</v>
      </c>
      <c r="M15">
        <v>5</v>
      </c>
      <c r="N15">
        <v>1</v>
      </c>
      <c r="O15">
        <v>4</v>
      </c>
      <c r="P15" s="14">
        <v>0</v>
      </c>
      <c r="Q15" s="2">
        <v>0.26</v>
      </c>
      <c r="R15" s="2">
        <f t="shared" si="2"/>
        <v>0.39361702127659576</v>
      </c>
      <c r="S15" s="2">
        <f t="shared" si="3"/>
        <v>0.6921244839631628</v>
      </c>
    </row>
    <row r="16" spans="1:19" ht="13.5">
      <c r="A16" s="1" t="s">
        <v>1</v>
      </c>
      <c r="B16" t="s">
        <v>134</v>
      </c>
      <c r="C16">
        <v>66</v>
      </c>
      <c r="D16" s="2">
        <f t="shared" si="0"/>
        <v>0.2</v>
      </c>
      <c r="E16">
        <v>45</v>
      </c>
      <c r="F16">
        <v>9</v>
      </c>
      <c r="G16">
        <v>0</v>
      </c>
      <c r="H16">
        <v>3</v>
      </c>
      <c r="I16" s="2">
        <f t="shared" si="1"/>
        <v>0.23404255319148937</v>
      </c>
      <c r="J16">
        <v>12</v>
      </c>
      <c r="K16">
        <v>2</v>
      </c>
      <c r="L16">
        <v>7</v>
      </c>
      <c r="M16">
        <v>0</v>
      </c>
      <c r="N16">
        <v>0</v>
      </c>
      <c r="O16">
        <v>0</v>
      </c>
      <c r="P16" s="14">
        <v>1</v>
      </c>
      <c r="Q16" s="2">
        <v>0.167</v>
      </c>
      <c r="R16" s="2">
        <f t="shared" si="2"/>
        <v>0.26666666666666666</v>
      </c>
      <c r="S16" s="2">
        <f t="shared" si="3"/>
        <v>0.500709219858156</v>
      </c>
    </row>
    <row r="17" spans="1:19" ht="13.5">
      <c r="A17" s="1" t="s">
        <v>1</v>
      </c>
      <c r="B17" t="s">
        <v>138</v>
      </c>
      <c r="C17">
        <v>23</v>
      </c>
      <c r="D17" s="2">
        <f t="shared" si="0"/>
        <v>0.3</v>
      </c>
      <c r="E17">
        <v>30</v>
      </c>
      <c r="F17">
        <v>9</v>
      </c>
      <c r="G17">
        <v>0</v>
      </c>
      <c r="H17">
        <v>1</v>
      </c>
      <c r="I17" s="2">
        <f t="shared" si="1"/>
        <v>0.3</v>
      </c>
      <c r="J17">
        <v>12</v>
      </c>
      <c r="K17">
        <v>0</v>
      </c>
      <c r="L17">
        <v>5</v>
      </c>
      <c r="M17">
        <v>1</v>
      </c>
      <c r="N17">
        <v>0</v>
      </c>
      <c r="O17">
        <v>1</v>
      </c>
      <c r="P17" s="14">
        <v>0</v>
      </c>
      <c r="Q17" s="2">
        <v>0.25</v>
      </c>
      <c r="R17" s="2">
        <f t="shared" si="2"/>
        <v>0.4</v>
      </c>
      <c r="S17" s="2">
        <f t="shared" si="3"/>
        <v>0.7</v>
      </c>
    </row>
    <row r="18" spans="1:19" ht="13.5">
      <c r="A18" s="1" t="s">
        <v>49</v>
      </c>
      <c r="B18" t="s">
        <v>128</v>
      </c>
      <c r="C18" s="15" t="s">
        <v>55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3.5">
      <c r="A19" s="1" t="s">
        <v>49</v>
      </c>
      <c r="B19" t="s">
        <v>130</v>
      </c>
      <c r="C19">
        <v>106</v>
      </c>
      <c r="D19" s="2">
        <f t="shared" si="0"/>
        <v>0.26256983240223464</v>
      </c>
      <c r="E19">
        <v>179</v>
      </c>
      <c r="F19">
        <v>47</v>
      </c>
      <c r="G19">
        <v>6</v>
      </c>
      <c r="H19">
        <v>20</v>
      </c>
      <c r="I19" s="2">
        <f t="shared" si="1"/>
        <v>0.30158730158730157</v>
      </c>
      <c r="J19">
        <v>71</v>
      </c>
      <c r="K19">
        <v>10</v>
      </c>
      <c r="L19">
        <v>27</v>
      </c>
      <c r="M19">
        <v>0</v>
      </c>
      <c r="N19">
        <v>0</v>
      </c>
      <c r="O19">
        <v>0</v>
      </c>
      <c r="P19" s="14">
        <v>0</v>
      </c>
      <c r="Q19" s="2">
        <v>0.273</v>
      </c>
      <c r="R19" s="2">
        <f t="shared" si="2"/>
        <v>0.39664804469273746</v>
      </c>
      <c r="S19" s="2">
        <f t="shared" si="3"/>
        <v>0.698235346280039</v>
      </c>
    </row>
    <row r="20" spans="1:19" ht="13.5">
      <c r="A20" s="1" t="s">
        <v>49</v>
      </c>
      <c r="B20" t="s">
        <v>133</v>
      </c>
      <c r="C20">
        <v>47</v>
      </c>
      <c r="D20" s="2">
        <f t="shared" si="0"/>
        <v>0.16393442622950818</v>
      </c>
      <c r="E20">
        <v>61</v>
      </c>
      <c r="F20">
        <v>10</v>
      </c>
      <c r="G20">
        <v>0</v>
      </c>
      <c r="H20">
        <v>1</v>
      </c>
      <c r="I20" s="2">
        <f t="shared" si="1"/>
        <v>0.203125</v>
      </c>
      <c r="J20">
        <v>11</v>
      </c>
      <c r="K20">
        <v>3</v>
      </c>
      <c r="L20">
        <v>4</v>
      </c>
      <c r="M20">
        <v>4</v>
      </c>
      <c r="N20">
        <v>0</v>
      </c>
      <c r="O20">
        <v>2</v>
      </c>
      <c r="P20" s="14">
        <v>1</v>
      </c>
      <c r="Q20" s="2">
        <v>0</v>
      </c>
      <c r="R20" s="2">
        <f t="shared" si="2"/>
        <v>0.18032786885245902</v>
      </c>
      <c r="S20" s="2">
        <f t="shared" si="3"/>
        <v>0.383452868852459</v>
      </c>
    </row>
    <row r="21" spans="1:19" ht="13.5">
      <c r="A21" s="1" t="s">
        <v>49</v>
      </c>
      <c r="B21" t="s">
        <v>160</v>
      </c>
      <c r="C21" s="15" t="s">
        <v>55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78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166</v>
      </c>
      <c r="C25">
        <v>28</v>
      </c>
      <c r="D25" s="3">
        <f aca="true" t="shared" si="4" ref="D25:D39">S25/J25*9</f>
        <v>4.062385321100917</v>
      </c>
      <c r="E25">
        <v>9</v>
      </c>
      <c r="F25">
        <v>11</v>
      </c>
      <c r="G25">
        <v>0</v>
      </c>
      <c r="H25">
        <v>0</v>
      </c>
      <c r="I25" s="2">
        <f aca="true" t="shared" si="5" ref="I25:I39">E25/(E25+F25)</f>
        <v>0.45</v>
      </c>
      <c r="J25" s="7">
        <v>181.66666666666666</v>
      </c>
      <c r="K25">
        <v>0</v>
      </c>
      <c r="L25">
        <v>762</v>
      </c>
      <c r="M25">
        <v>172</v>
      </c>
      <c r="N25">
        <v>114</v>
      </c>
      <c r="O25">
        <v>34</v>
      </c>
      <c r="P25">
        <v>7</v>
      </c>
      <c r="Q25">
        <v>23</v>
      </c>
      <c r="R25">
        <v>83</v>
      </c>
      <c r="S25">
        <v>82</v>
      </c>
      <c r="T25" s="3">
        <f aca="true" t="shared" si="6" ref="T25:T39">(M25+O25)/J25</f>
        <v>1.1339449541284403</v>
      </c>
      <c r="U25" s="3">
        <f aca="true" t="shared" si="7" ref="U25:U39">N25/J25*9</f>
        <v>5.647706422018349</v>
      </c>
    </row>
    <row r="26" spans="1:21" ht="13.5">
      <c r="A26" s="1" t="s">
        <v>50</v>
      </c>
      <c r="B26" t="s">
        <v>146</v>
      </c>
      <c r="C26">
        <v>28</v>
      </c>
      <c r="D26" s="3">
        <f t="shared" si="4"/>
        <v>3.475247524752475</v>
      </c>
      <c r="E26">
        <v>6</v>
      </c>
      <c r="F26">
        <v>8</v>
      </c>
      <c r="G26">
        <v>0</v>
      </c>
      <c r="H26">
        <v>0</v>
      </c>
      <c r="I26" s="2">
        <f t="shared" si="5"/>
        <v>0.42857142857142855</v>
      </c>
      <c r="J26" s="7">
        <v>168.33333333333334</v>
      </c>
      <c r="K26">
        <v>3</v>
      </c>
      <c r="L26">
        <v>691</v>
      </c>
      <c r="M26">
        <v>166</v>
      </c>
      <c r="N26">
        <v>44</v>
      </c>
      <c r="O26">
        <v>25</v>
      </c>
      <c r="P26">
        <v>2</v>
      </c>
      <c r="Q26">
        <v>18</v>
      </c>
      <c r="R26">
        <v>68</v>
      </c>
      <c r="S26">
        <v>65</v>
      </c>
      <c r="T26" s="3">
        <f t="shared" si="6"/>
        <v>1.1346534653465346</v>
      </c>
      <c r="U26" s="3">
        <f t="shared" si="7"/>
        <v>2.352475247524753</v>
      </c>
    </row>
    <row r="27" spans="1:21" ht="13.5">
      <c r="A27" s="1" t="s">
        <v>50</v>
      </c>
      <c r="B27" t="s">
        <v>165</v>
      </c>
      <c r="C27">
        <v>28</v>
      </c>
      <c r="D27" s="3">
        <f t="shared" si="4"/>
        <v>3.3689839572192515</v>
      </c>
      <c r="E27">
        <v>10</v>
      </c>
      <c r="F27">
        <v>8</v>
      </c>
      <c r="G27">
        <v>0</v>
      </c>
      <c r="H27">
        <v>0</v>
      </c>
      <c r="I27" s="2">
        <f t="shared" si="5"/>
        <v>0.5555555555555556</v>
      </c>
      <c r="J27" s="7">
        <v>187</v>
      </c>
      <c r="K27">
        <v>3</v>
      </c>
      <c r="L27">
        <v>769</v>
      </c>
      <c r="M27">
        <v>174</v>
      </c>
      <c r="N27">
        <v>133</v>
      </c>
      <c r="O27">
        <v>25</v>
      </c>
      <c r="P27">
        <v>5</v>
      </c>
      <c r="Q27">
        <v>17</v>
      </c>
      <c r="R27">
        <v>74</v>
      </c>
      <c r="S27">
        <v>70</v>
      </c>
      <c r="T27" s="3">
        <f t="shared" si="6"/>
        <v>1.0641711229946524</v>
      </c>
      <c r="U27" s="3">
        <f t="shared" si="7"/>
        <v>6.401069518716577</v>
      </c>
    </row>
    <row r="28" spans="1:21" ht="13.5">
      <c r="A28" s="1" t="s">
        <v>50</v>
      </c>
      <c r="B28" t="s">
        <v>175</v>
      </c>
      <c r="C28">
        <v>28</v>
      </c>
      <c r="D28" s="3">
        <f t="shared" si="4"/>
        <v>2.9480069324090117</v>
      </c>
      <c r="E28">
        <v>14</v>
      </c>
      <c r="F28">
        <v>7</v>
      </c>
      <c r="G28">
        <v>0</v>
      </c>
      <c r="H28">
        <v>0</v>
      </c>
      <c r="I28" s="2">
        <f t="shared" si="5"/>
        <v>0.6666666666666666</v>
      </c>
      <c r="J28" s="7">
        <v>192.33333333333334</v>
      </c>
      <c r="K28">
        <v>3</v>
      </c>
      <c r="L28">
        <v>788</v>
      </c>
      <c r="M28">
        <v>175</v>
      </c>
      <c r="N28">
        <v>56</v>
      </c>
      <c r="O28">
        <v>25</v>
      </c>
      <c r="P28">
        <v>3</v>
      </c>
      <c r="Q28">
        <v>19</v>
      </c>
      <c r="R28">
        <v>66</v>
      </c>
      <c r="S28">
        <v>63</v>
      </c>
      <c r="T28" s="3">
        <f t="shared" si="6"/>
        <v>1.0398613518197573</v>
      </c>
      <c r="U28" s="3">
        <f t="shared" si="7"/>
        <v>2.6204506065857887</v>
      </c>
    </row>
    <row r="29" spans="1:21" ht="13.5">
      <c r="A29" s="1" t="s">
        <v>50</v>
      </c>
      <c r="B29" t="s">
        <v>143</v>
      </c>
      <c r="C29">
        <v>6</v>
      </c>
      <c r="D29" s="3">
        <f t="shared" si="4"/>
        <v>3.5217391304347823</v>
      </c>
      <c r="E29">
        <v>2</v>
      </c>
      <c r="F29">
        <v>2</v>
      </c>
      <c r="G29">
        <v>0</v>
      </c>
      <c r="H29">
        <v>0</v>
      </c>
      <c r="I29" s="2">
        <f t="shared" si="5"/>
        <v>0.5</v>
      </c>
      <c r="J29" s="7">
        <v>38.333333333333336</v>
      </c>
      <c r="K29">
        <v>0</v>
      </c>
      <c r="L29">
        <v>161</v>
      </c>
      <c r="M29">
        <v>33</v>
      </c>
      <c r="N29">
        <v>25</v>
      </c>
      <c r="O29">
        <v>12</v>
      </c>
      <c r="P29">
        <v>0</v>
      </c>
      <c r="Q29">
        <v>3</v>
      </c>
      <c r="R29">
        <v>15</v>
      </c>
      <c r="S29">
        <v>15</v>
      </c>
      <c r="T29" s="3">
        <f t="shared" si="6"/>
        <v>1.1739130434782608</v>
      </c>
      <c r="U29" s="3">
        <f t="shared" si="7"/>
        <v>5.869565217391305</v>
      </c>
    </row>
    <row r="30" spans="1:21" ht="13.5">
      <c r="A30" s="1" t="s">
        <v>50</v>
      </c>
      <c r="B30" t="s">
        <v>152</v>
      </c>
      <c r="C30">
        <v>22</v>
      </c>
      <c r="D30" s="3">
        <f t="shared" si="4"/>
        <v>4.403743315508021</v>
      </c>
      <c r="E30">
        <v>8</v>
      </c>
      <c r="F30">
        <v>6</v>
      </c>
      <c r="G30">
        <v>0</v>
      </c>
      <c r="H30">
        <v>0</v>
      </c>
      <c r="I30" s="2">
        <f t="shared" si="5"/>
        <v>0.5714285714285714</v>
      </c>
      <c r="J30" s="7">
        <v>124.66666666666667</v>
      </c>
      <c r="K30">
        <v>2</v>
      </c>
      <c r="L30">
        <v>542</v>
      </c>
      <c r="M30">
        <v>119</v>
      </c>
      <c r="N30">
        <v>82</v>
      </c>
      <c r="O30">
        <v>35</v>
      </c>
      <c r="P30">
        <v>9</v>
      </c>
      <c r="Q30">
        <v>14</v>
      </c>
      <c r="R30">
        <v>63</v>
      </c>
      <c r="S30">
        <v>61</v>
      </c>
      <c r="T30" s="3">
        <f t="shared" si="6"/>
        <v>1.2352941176470589</v>
      </c>
      <c r="U30" s="3">
        <f t="shared" si="7"/>
        <v>5.919786096256685</v>
      </c>
    </row>
    <row r="31" spans="1:21" ht="13.5">
      <c r="A31" s="1" t="s">
        <v>51</v>
      </c>
      <c r="B31" t="s">
        <v>192</v>
      </c>
      <c r="C31">
        <v>36</v>
      </c>
      <c r="D31" s="3">
        <f t="shared" si="4"/>
        <v>3.6</v>
      </c>
      <c r="E31">
        <v>3</v>
      </c>
      <c r="F31">
        <v>4</v>
      </c>
      <c r="G31">
        <v>1</v>
      </c>
      <c r="H31">
        <v>5</v>
      </c>
      <c r="I31" s="2">
        <f t="shared" si="5"/>
        <v>0.42857142857142855</v>
      </c>
      <c r="J31" s="7">
        <v>65</v>
      </c>
      <c r="K31">
        <v>0</v>
      </c>
      <c r="L31">
        <v>270</v>
      </c>
      <c r="M31">
        <v>61</v>
      </c>
      <c r="N31">
        <v>31</v>
      </c>
      <c r="O31">
        <v>10</v>
      </c>
      <c r="P31">
        <v>3</v>
      </c>
      <c r="Q31">
        <v>7</v>
      </c>
      <c r="R31">
        <v>28</v>
      </c>
      <c r="S31">
        <v>26</v>
      </c>
      <c r="T31" s="3">
        <f t="shared" si="6"/>
        <v>1.0923076923076922</v>
      </c>
      <c r="U31" s="3">
        <f t="shared" si="7"/>
        <v>4.292307692307692</v>
      </c>
    </row>
    <row r="32" spans="1:21" ht="13.5">
      <c r="A32" s="1" t="s">
        <v>51</v>
      </c>
      <c r="B32" t="s">
        <v>142</v>
      </c>
      <c r="C32">
        <v>41</v>
      </c>
      <c r="D32" s="3">
        <f t="shared" si="4"/>
        <v>2.419811320754717</v>
      </c>
      <c r="E32">
        <v>8</v>
      </c>
      <c r="F32">
        <v>3</v>
      </c>
      <c r="G32">
        <v>2</v>
      </c>
      <c r="H32">
        <v>2</v>
      </c>
      <c r="I32" s="2">
        <f t="shared" si="5"/>
        <v>0.7272727272727273</v>
      </c>
      <c r="J32" s="7">
        <v>70.66666666666667</v>
      </c>
      <c r="K32">
        <v>0</v>
      </c>
      <c r="L32">
        <v>296</v>
      </c>
      <c r="M32">
        <v>62</v>
      </c>
      <c r="N32">
        <v>53</v>
      </c>
      <c r="O32">
        <v>18</v>
      </c>
      <c r="P32">
        <v>7</v>
      </c>
      <c r="Q32">
        <v>5</v>
      </c>
      <c r="R32">
        <v>22</v>
      </c>
      <c r="S32">
        <v>19</v>
      </c>
      <c r="T32" s="3">
        <f t="shared" si="6"/>
        <v>1.1320754716981132</v>
      </c>
      <c r="U32" s="3">
        <f t="shared" si="7"/>
        <v>6.75</v>
      </c>
    </row>
    <row r="33" spans="1:21" ht="13.5">
      <c r="A33" s="1" t="s">
        <v>51</v>
      </c>
      <c r="B33" t="s">
        <v>147</v>
      </c>
      <c r="C33">
        <v>32</v>
      </c>
      <c r="D33" s="3">
        <f t="shared" si="4"/>
        <v>4.87741935483871</v>
      </c>
      <c r="E33">
        <v>4</v>
      </c>
      <c r="F33">
        <v>1</v>
      </c>
      <c r="G33">
        <v>1</v>
      </c>
      <c r="H33">
        <v>6</v>
      </c>
      <c r="I33" s="2">
        <f t="shared" si="5"/>
        <v>0.8</v>
      </c>
      <c r="J33" s="7">
        <v>51.666666666666664</v>
      </c>
      <c r="K33">
        <v>0</v>
      </c>
      <c r="L33">
        <v>223</v>
      </c>
      <c r="M33">
        <v>69</v>
      </c>
      <c r="N33">
        <v>12</v>
      </c>
      <c r="O33">
        <v>3</v>
      </c>
      <c r="P33">
        <v>0</v>
      </c>
      <c r="Q33">
        <v>7</v>
      </c>
      <c r="R33">
        <v>28</v>
      </c>
      <c r="S33">
        <v>28</v>
      </c>
      <c r="T33" s="3">
        <f t="shared" si="6"/>
        <v>1.3935483870967742</v>
      </c>
      <c r="U33" s="3">
        <f t="shared" si="7"/>
        <v>2.0903225806451613</v>
      </c>
    </row>
    <row r="34" spans="1:21" ht="13.5">
      <c r="A34" s="1" t="s">
        <v>52</v>
      </c>
      <c r="B34" t="s">
        <v>179</v>
      </c>
      <c r="C34">
        <v>30</v>
      </c>
      <c r="D34" s="3">
        <f t="shared" si="4"/>
        <v>4.212765957446809</v>
      </c>
      <c r="E34">
        <v>1</v>
      </c>
      <c r="F34">
        <v>3</v>
      </c>
      <c r="G34">
        <v>0</v>
      </c>
      <c r="H34">
        <v>7</v>
      </c>
      <c r="I34" s="2">
        <f t="shared" si="5"/>
        <v>0.25</v>
      </c>
      <c r="J34" s="7">
        <v>47</v>
      </c>
      <c r="K34">
        <v>0</v>
      </c>
      <c r="L34">
        <v>203</v>
      </c>
      <c r="M34">
        <v>55</v>
      </c>
      <c r="N34">
        <v>20</v>
      </c>
      <c r="O34">
        <v>7</v>
      </c>
      <c r="P34">
        <v>1</v>
      </c>
      <c r="Q34">
        <v>8</v>
      </c>
      <c r="R34">
        <v>23</v>
      </c>
      <c r="S34">
        <v>22</v>
      </c>
      <c r="T34" s="3">
        <f t="shared" si="6"/>
        <v>1.3191489361702127</v>
      </c>
      <c r="U34" s="3">
        <f t="shared" si="7"/>
        <v>3.8297872340425534</v>
      </c>
    </row>
    <row r="35" spans="1:21" ht="13.5">
      <c r="A35" s="1" t="s">
        <v>52</v>
      </c>
      <c r="B35" t="s">
        <v>194</v>
      </c>
      <c r="C35">
        <v>34</v>
      </c>
      <c r="D35" s="3">
        <f t="shared" si="4"/>
        <v>3.694736842105263</v>
      </c>
      <c r="E35">
        <v>6</v>
      </c>
      <c r="F35">
        <v>3</v>
      </c>
      <c r="G35">
        <v>1</v>
      </c>
      <c r="H35">
        <v>6</v>
      </c>
      <c r="I35" s="2">
        <f t="shared" si="5"/>
        <v>0.6666666666666666</v>
      </c>
      <c r="J35" s="7">
        <v>63.333333333333336</v>
      </c>
      <c r="K35">
        <v>0</v>
      </c>
      <c r="L35">
        <v>278</v>
      </c>
      <c r="M35">
        <v>73</v>
      </c>
      <c r="N35">
        <v>20</v>
      </c>
      <c r="O35">
        <v>12</v>
      </c>
      <c r="P35">
        <v>1</v>
      </c>
      <c r="Q35">
        <v>8</v>
      </c>
      <c r="R35">
        <v>28</v>
      </c>
      <c r="S35">
        <v>26</v>
      </c>
      <c r="T35" s="3">
        <f t="shared" si="6"/>
        <v>1.3421052631578947</v>
      </c>
      <c r="U35" s="3">
        <f t="shared" si="7"/>
        <v>2.8421052631578947</v>
      </c>
    </row>
    <row r="36" spans="1:21" ht="13.5">
      <c r="A36" s="1" t="s">
        <v>53</v>
      </c>
      <c r="B36" t="s">
        <v>150</v>
      </c>
      <c r="C36">
        <v>56</v>
      </c>
      <c r="D36" s="3">
        <f t="shared" si="4"/>
        <v>3.044117647058824</v>
      </c>
      <c r="E36">
        <v>4</v>
      </c>
      <c r="F36">
        <v>5</v>
      </c>
      <c r="G36">
        <v>39</v>
      </c>
      <c r="H36">
        <v>4</v>
      </c>
      <c r="I36" s="2">
        <f t="shared" si="5"/>
        <v>0.4444444444444444</v>
      </c>
      <c r="J36" s="7">
        <v>68</v>
      </c>
      <c r="K36">
        <v>0</v>
      </c>
      <c r="L36">
        <v>283</v>
      </c>
      <c r="M36">
        <v>63</v>
      </c>
      <c r="N36">
        <v>22</v>
      </c>
      <c r="O36">
        <v>10</v>
      </c>
      <c r="P36">
        <v>2</v>
      </c>
      <c r="Q36">
        <v>8</v>
      </c>
      <c r="R36">
        <v>25</v>
      </c>
      <c r="S36">
        <v>23</v>
      </c>
      <c r="T36" s="3">
        <f t="shared" si="6"/>
        <v>1.0735294117647058</v>
      </c>
      <c r="U36" s="3">
        <f t="shared" si="7"/>
        <v>2.9117647058823533</v>
      </c>
    </row>
    <row r="37" spans="1:21" ht="13.5">
      <c r="A37" s="1" t="s">
        <v>49</v>
      </c>
      <c r="B37" t="s">
        <v>145</v>
      </c>
      <c r="C37" s="15" t="s">
        <v>56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3.5">
      <c r="A38" s="1" t="s">
        <v>49</v>
      </c>
      <c r="B38" t="s">
        <v>167</v>
      </c>
      <c r="C38" s="15" t="s">
        <v>56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3.5">
      <c r="A39" s="1" t="s">
        <v>49</v>
      </c>
      <c r="B39" t="s">
        <v>153</v>
      </c>
      <c r="C39">
        <v>29</v>
      </c>
      <c r="D39" s="3">
        <f t="shared" si="4"/>
        <v>6.230769230769231</v>
      </c>
      <c r="E39">
        <v>4</v>
      </c>
      <c r="F39">
        <v>1</v>
      </c>
      <c r="G39">
        <v>0</v>
      </c>
      <c r="H39">
        <v>4</v>
      </c>
      <c r="I39" s="2">
        <f t="shared" si="5"/>
        <v>0.8</v>
      </c>
      <c r="J39" s="7">
        <v>39</v>
      </c>
      <c r="K39">
        <v>0</v>
      </c>
      <c r="L39">
        <v>171</v>
      </c>
      <c r="M39">
        <v>39</v>
      </c>
      <c r="N39">
        <v>17</v>
      </c>
      <c r="O39">
        <v>17</v>
      </c>
      <c r="P39">
        <v>0</v>
      </c>
      <c r="Q39">
        <v>7</v>
      </c>
      <c r="R39">
        <v>28</v>
      </c>
      <c r="S39">
        <v>27</v>
      </c>
      <c r="T39" s="3">
        <f t="shared" si="6"/>
        <v>1.435897435897436</v>
      </c>
      <c r="U39" s="3">
        <f t="shared" si="7"/>
        <v>3.9230769230769234</v>
      </c>
    </row>
    <row r="40" spans="1:21" ht="13.5">
      <c r="A40" s="1" t="s">
        <v>49</v>
      </c>
      <c r="B40" t="s">
        <v>154</v>
      </c>
      <c r="C40" s="15" t="s">
        <v>56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</sheetData>
  <sheetProtection/>
  <mergeCells count="5">
    <mergeCell ref="C18:S18"/>
    <mergeCell ref="C21:S21"/>
    <mergeCell ref="C37:U37"/>
    <mergeCell ref="C38:U38"/>
    <mergeCell ref="C40:U4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浅木原</dc:creator>
  <cp:keywords/>
  <dc:description/>
  <cp:lastModifiedBy>浅木原</cp:lastModifiedBy>
  <dcterms:created xsi:type="dcterms:W3CDTF">2010-03-07T13:22:27Z</dcterms:created>
  <dcterms:modified xsi:type="dcterms:W3CDTF">2011-04-20T17:11:44Z</dcterms:modified>
  <cp:category/>
  <cp:version/>
  <cp:contentType/>
  <cp:contentStatus/>
</cp:coreProperties>
</file>