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7355" windowHeight="14160" firstSheet="1" activeTab="12"/>
  </bookViews>
  <sheets>
    <sheet name="チーム戦績" sheetId="1" r:id="rId1"/>
    <sheet name="銀河" sheetId="2" r:id="rId2"/>
    <sheet name="美作" sheetId="3" r:id="rId3"/>
    <sheet name="めろん" sheetId="4" r:id="rId4"/>
    <sheet name="みょん" sheetId="5" r:id="rId5"/>
    <sheet name="パトロ" sheetId="6" r:id="rId6"/>
    <sheet name="れおんご" sheetId="7" r:id="rId7"/>
    <sheet name="トム猫" sheetId="8" r:id="rId8"/>
    <sheet name="つばめ" sheetId="9" r:id="rId9"/>
    <sheet name="どあら" sheetId="10" r:id="rId10"/>
    <sheet name="宇都" sheetId="11" r:id="rId11"/>
    <sheet name="雑魚" sheetId="12" r:id="rId12"/>
    <sheet name="ボーラー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<sst xmlns="http://schemas.openxmlformats.org/spreadsheetml/2006/main" count="1486" uniqueCount="198">
  <si>
    <t>野手</t>
  </si>
  <si>
    <t>控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</si>
  <si>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</si>
  <si>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</si>
  <si>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</si>
  <si>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</si>
  <si>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</si>
  <si>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</si>
  <si>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</si>
  <si>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</si>
  <si>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</si>
  <si>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</si>
  <si>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</si>
  <si>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</si>
  <si>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</si>
  <si>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</si>
  <si>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</si>
  <si>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</si>
  <si>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</si>
  <si>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</si>
  <si>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</si>
  <si>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</si>
  <si>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</si>
  <si>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</si>
  <si>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</si>
  <si>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</si>
  <si>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</si>
  <si>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</si>
  <si>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</si>
  <si>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</si>
  <si>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</si>
  <si>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</si>
  <si>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</si>
  <si>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</si>
  <si>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セ・リーグ</t>
  </si>
  <si>
    <t>順位</t>
  </si>
  <si>
    <t>チーム名</t>
  </si>
  <si>
    <t>勝</t>
  </si>
  <si>
    <t>分</t>
  </si>
  <si>
    <t>ゲーム差</t>
  </si>
  <si>
    <t>優勝</t>
  </si>
  <si>
    <t>得点</t>
  </si>
  <si>
    <t>対戦表</t>
  </si>
  <si>
    <t>交流戦</t>
  </si>
  <si>
    <t>チーム成績</t>
  </si>
  <si>
    <t>パ・リーグ</t>
  </si>
  <si>
    <t>戦績</t>
  </si>
  <si>
    <t>WHIP</t>
  </si>
  <si>
    <t>奪三率</t>
  </si>
  <si>
    <t>二</t>
  </si>
  <si>
    <t>先</t>
  </si>
  <si>
    <t>中</t>
  </si>
  <si>
    <t>SU</t>
  </si>
  <si>
    <t>抑</t>
  </si>
  <si>
    <t>DH</t>
  </si>
  <si>
    <t>一軍出場なし</t>
  </si>
  <si>
    <t>一軍登板なし</t>
  </si>
  <si>
    <t>13-11</t>
  </si>
  <si>
    <t>11-13</t>
  </si>
  <si>
    <t>SU</t>
  </si>
  <si>
    <t>14-10</t>
  </si>
  <si>
    <t>10-14</t>
  </si>
  <si>
    <t>16-8</t>
  </si>
  <si>
    <t>8-16</t>
  </si>
  <si>
    <t>15-9</t>
  </si>
  <si>
    <t>9-15</t>
  </si>
  <si>
    <t>4-0</t>
  </si>
  <si>
    <t>0-4</t>
  </si>
  <si>
    <t>2-1-1</t>
  </si>
  <si>
    <t>1-2-1</t>
  </si>
  <si>
    <t>塁打</t>
  </si>
  <si>
    <t>打者</t>
  </si>
  <si>
    <t>OP</t>
  </si>
  <si>
    <t>SU</t>
  </si>
  <si>
    <t>先</t>
  </si>
  <si>
    <t>12-11-1</t>
  </si>
  <si>
    <t>12-12</t>
  </si>
  <si>
    <t>萃カープ</t>
  </si>
  <si>
    <t>美作グラディエイツ</t>
  </si>
  <si>
    <t>鯉</t>
  </si>
  <si>
    <t>蜂</t>
  </si>
  <si>
    <t>グラ</t>
  </si>
  <si>
    <t>鷲</t>
  </si>
  <si>
    <t>2-2</t>
  </si>
  <si>
    <t>1-3</t>
  </si>
  <si>
    <t>16-7-1</t>
  </si>
  <si>
    <t>7-16-1</t>
  </si>
  <si>
    <t>12-10-2</t>
  </si>
  <si>
    <t>10-12-2</t>
  </si>
  <si>
    <t>SU</t>
  </si>
  <si>
    <t>銀河999レイルウェイズ</t>
  </si>
  <si>
    <t>アリス・フェスティバルズ</t>
  </si>
  <si>
    <t>冥界ユユコーンズ</t>
  </si>
  <si>
    <t>ねこねこライオンズ2008</t>
  </si>
  <si>
    <t>カーネルサンダース</t>
  </si>
  <si>
    <t>つばめクイーンビーズ</t>
  </si>
  <si>
    <t>名鉄ドラゴンズVer.2006</t>
  </si>
  <si>
    <t>宇都ブリザーズP</t>
  </si>
  <si>
    <t>すいぶんとイーグルス</t>
  </si>
  <si>
    <t>京浜アスレチックス</t>
  </si>
  <si>
    <t>鉄道</t>
  </si>
  <si>
    <t>祭</t>
  </si>
  <si>
    <t>冥界</t>
  </si>
  <si>
    <t>猫</t>
  </si>
  <si>
    <t>雷</t>
  </si>
  <si>
    <t>竜</t>
  </si>
  <si>
    <t>吹雪</t>
  </si>
  <si>
    <t>京浜</t>
  </si>
  <si>
    <t>8-15-1</t>
  </si>
  <si>
    <t>15-8-1</t>
  </si>
  <si>
    <t>2-2</t>
  </si>
  <si>
    <t>3-1</t>
  </si>
  <si>
    <t>19-5</t>
  </si>
  <si>
    <t>1-3</t>
  </si>
  <si>
    <t>17-7</t>
  </si>
  <si>
    <t>7-17</t>
  </si>
  <si>
    <t>8-14-2</t>
  </si>
  <si>
    <t>14-8-2</t>
  </si>
  <si>
    <t>12-2</t>
  </si>
  <si>
    <t>射命丸文</t>
  </si>
  <si>
    <t>十六夜咲夜</t>
  </si>
  <si>
    <t>八雲藍</t>
  </si>
  <si>
    <t>フランドール・スカーレット</t>
  </si>
  <si>
    <t>寅丸星</t>
  </si>
  <si>
    <t>レミリア・スカーレット</t>
  </si>
  <si>
    <t>因幡てゐ</t>
  </si>
  <si>
    <t>レイセン</t>
  </si>
  <si>
    <t>大妖精</t>
  </si>
  <si>
    <t>蓬莱山輝夜</t>
  </si>
  <si>
    <t>レティ・ホワイトロック</t>
  </si>
  <si>
    <t>鈴仙・優曇華院・イナバ</t>
  </si>
  <si>
    <t>橙</t>
  </si>
  <si>
    <t>ナズーリン</t>
  </si>
  <si>
    <t>黒谷ヤマメ</t>
  </si>
  <si>
    <t>チルノ</t>
  </si>
  <si>
    <t>河城にとり</t>
  </si>
  <si>
    <t>リグル・ナイトバグ</t>
  </si>
  <si>
    <t>紅美鈴</t>
  </si>
  <si>
    <t>洩矢諏訪子</t>
  </si>
  <si>
    <t>八雲紫</t>
  </si>
  <si>
    <t>聖白蓮</t>
  </si>
  <si>
    <t>綿月豊姫</t>
  </si>
  <si>
    <t>四季映姫・ヤマザナドゥ</t>
  </si>
  <si>
    <t>茨木華扇</t>
  </si>
  <si>
    <t>メディスン・メランコリー</t>
  </si>
  <si>
    <t>サニーミルク</t>
  </si>
  <si>
    <t>ミスティア・ローレライ</t>
  </si>
  <si>
    <t>リリーホワイト</t>
  </si>
  <si>
    <t>小悪魔</t>
  </si>
  <si>
    <t>朱鷺子</t>
  </si>
  <si>
    <t>風見幽香</t>
  </si>
  <si>
    <t>博麗霊夢</t>
  </si>
  <si>
    <t>スターサファイア</t>
  </si>
  <si>
    <t>ルナチャイルド</t>
  </si>
  <si>
    <t>霧雨魔理沙</t>
  </si>
  <si>
    <t>小野塚小町</t>
  </si>
  <si>
    <t>霊烏路空</t>
  </si>
  <si>
    <t>封獣ぬえ</t>
  </si>
  <si>
    <t>西行寺幽々子</t>
  </si>
  <si>
    <t>上白沢慧音</t>
  </si>
  <si>
    <t>洩矢諏訪子</t>
  </si>
  <si>
    <t>鍵山雛</t>
  </si>
  <si>
    <t>魂魄妖夢</t>
  </si>
  <si>
    <t>ルーミア</t>
  </si>
  <si>
    <t>メルラン・プリズムリバー</t>
  </si>
  <si>
    <t>水橋パルスィ</t>
  </si>
  <si>
    <t>比那名居天子</t>
  </si>
  <si>
    <t>アリス・マーガトロイド</t>
  </si>
  <si>
    <t>秋静葉</t>
  </si>
  <si>
    <t>秋穣子</t>
  </si>
  <si>
    <t>藤原妹紅</t>
  </si>
  <si>
    <t>キスメ</t>
  </si>
  <si>
    <t>伊吹萃香</t>
  </si>
  <si>
    <t>犬走椛</t>
  </si>
  <si>
    <t>姫海棠はたて</t>
  </si>
  <si>
    <t>古明地こいし</t>
  </si>
  <si>
    <t>古明地さとり</t>
  </si>
  <si>
    <t>稗田阿求</t>
  </si>
  <si>
    <t>SU</t>
  </si>
  <si>
    <t>スターサファイア</t>
  </si>
  <si>
    <t>ルナサ・プリズムリバー</t>
  </si>
  <si>
    <t>永江衣玖</t>
  </si>
  <si>
    <t>パチュリー・ノーレッジ</t>
  </si>
  <si>
    <t>リリカ・プリズムリバー</t>
  </si>
  <si>
    <t>火焔猫燐</t>
  </si>
  <si>
    <t>星熊勇儀</t>
  </si>
  <si>
    <t>八意永琳</t>
  </si>
  <si>
    <t>綿月依姫</t>
  </si>
  <si>
    <t>多々良小傘</t>
  </si>
  <si>
    <t>村紗水蜜</t>
  </si>
  <si>
    <t>東風谷早苗</t>
  </si>
  <si>
    <t>八坂神奈子</t>
  </si>
  <si>
    <t>射命丸文</t>
  </si>
  <si>
    <t>蓬莱山輝夜</t>
  </si>
  <si>
    <t>鍵山雛</t>
  </si>
  <si>
    <t>西行寺幽々子</t>
  </si>
  <si>
    <t>紅美鈴</t>
  </si>
  <si>
    <t>村紗水蜜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</si>
</sst>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"/>
    <numFmt numFmtId="183" formatCode="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56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4.75390625" style="0" customWidth="1"/>
    <col min="2" max="2" width="24.00390625" style="0" bestFit="1" customWidth="1"/>
    <col min="3" max="3" width="5.25390625" style="0" bestFit="1" customWidth="1"/>
    <col min="4" max="6" width="4.125" style="0" customWidth="1"/>
    <col min="7" max="7" width="5.25390625" style="0" bestFit="1" customWidth="1"/>
    <col min="8" max="8" width="6.25390625" style="0" customWidth="1"/>
    <col min="9" max="9" width="3.75390625" style="0" customWidth="1"/>
    <col min="10" max="10" width="5.25390625" style="0" customWidth="1"/>
    <col min="11" max="15" width="5.25390625" style="0" bestFit="1" customWidth="1"/>
    <col min="16" max="16" width="3.875" style="0" customWidth="1"/>
    <col min="17" max="17" width="8.75390625" style="0" customWidth="1"/>
    <col min="18" max="22" width="8.75390625" style="0" bestFit="1" customWidth="1"/>
    <col min="23" max="23" width="3.50390625" style="0" customWidth="1"/>
    <col min="24" max="24" width="7.125" style="0" bestFit="1" customWidth="1"/>
    <col min="25" max="28" width="6.75390625" style="0" bestFit="1" customWidth="1"/>
    <col min="29" max="29" width="6.50390625" style="0" bestFit="1" customWidth="1"/>
    <col min="30" max="30" width="8.75390625" style="0" bestFit="1" customWidth="1"/>
    <col min="31" max="31" width="5.25390625" style="0" bestFit="1" customWidth="1"/>
  </cols>
  <sheetData>
    <row r="1" spans="1:24" ht="13.5">
      <c r="A1" t="s">
        <v>34</v>
      </c>
      <c r="J1" t="s">
        <v>44</v>
      </c>
      <c r="Q1" t="s">
        <v>42</v>
      </c>
      <c r="X1" t="s">
        <v>43</v>
      </c>
    </row>
    <row r="2" spans="1:31" ht="13.5">
      <c r="A2" t="s">
        <v>35</v>
      </c>
      <c r="B2" t="s">
        <v>36</v>
      </c>
      <c r="C2" t="s">
        <v>12</v>
      </c>
      <c r="D2" t="s">
        <v>37</v>
      </c>
      <c r="E2" t="s">
        <v>16</v>
      </c>
      <c r="F2" t="s">
        <v>38</v>
      </c>
      <c r="G2" t="s">
        <v>19</v>
      </c>
      <c r="H2" s="4" t="s">
        <v>39</v>
      </c>
      <c r="J2" t="s">
        <v>41</v>
      </c>
      <c r="K2" t="s">
        <v>32</v>
      </c>
      <c r="L2" t="s">
        <v>26</v>
      </c>
      <c r="M2" t="s">
        <v>10</v>
      </c>
      <c r="N2" t="s">
        <v>2</v>
      </c>
      <c r="O2" t="s">
        <v>27</v>
      </c>
      <c r="Q2" t="s">
        <v>100</v>
      </c>
      <c r="R2" t="s">
        <v>81</v>
      </c>
      <c r="S2" t="s">
        <v>101</v>
      </c>
      <c r="T2" t="s">
        <v>102</v>
      </c>
      <c r="U2" t="s">
        <v>79</v>
      </c>
      <c r="V2" t="s">
        <v>103</v>
      </c>
      <c r="X2" t="s">
        <v>104</v>
      </c>
      <c r="Y2" t="s">
        <v>80</v>
      </c>
      <c r="Z2" t="s">
        <v>105</v>
      </c>
      <c r="AA2" t="s">
        <v>106</v>
      </c>
      <c r="AB2" t="s">
        <v>82</v>
      </c>
      <c r="AC2" t="s">
        <v>107</v>
      </c>
      <c r="AD2" t="s">
        <v>46</v>
      </c>
      <c r="AE2" t="s">
        <v>35</v>
      </c>
    </row>
    <row r="3" spans="1:31" ht="13.5">
      <c r="A3">
        <v>1</v>
      </c>
      <c r="B3" t="s">
        <v>90</v>
      </c>
      <c r="C3">
        <f aca="true" t="shared" si="0" ref="C3:C8">D3+E3+F3</f>
        <v>144</v>
      </c>
      <c r="D3">
        <v>82</v>
      </c>
      <c r="E3">
        <v>61</v>
      </c>
      <c r="F3">
        <v>1</v>
      </c>
      <c r="G3" s="2">
        <f aca="true" t="shared" si="1" ref="G3:G8">D3/(D3+E3)</f>
        <v>0.5734265734265734</v>
      </c>
      <c r="H3" s="1" t="s">
        <v>40</v>
      </c>
      <c r="J3">
        <v>573</v>
      </c>
      <c r="K3">
        <v>523</v>
      </c>
      <c r="L3">
        <v>104</v>
      </c>
      <c r="M3">
        <v>87</v>
      </c>
      <c r="N3" s="2">
        <v>0.253</v>
      </c>
      <c r="O3" s="3">
        <v>3.5</v>
      </c>
      <c r="R3" s="6" t="s">
        <v>64</v>
      </c>
      <c r="S3" s="6" t="s">
        <v>58</v>
      </c>
      <c r="T3" s="6" t="s">
        <v>108</v>
      </c>
      <c r="U3" s="6" t="s">
        <v>60</v>
      </c>
      <c r="V3" s="6" t="s">
        <v>64</v>
      </c>
      <c r="X3" s="6" t="s">
        <v>110</v>
      </c>
      <c r="Y3" s="6" t="s">
        <v>111</v>
      </c>
      <c r="Z3" s="6" t="s">
        <v>66</v>
      </c>
      <c r="AA3" s="6" t="s">
        <v>66</v>
      </c>
      <c r="AB3" s="6" t="s">
        <v>111</v>
      </c>
      <c r="AC3" s="6" t="s">
        <v>111</v>
      </c>
      <c r="AD3" s="8" t="s">
        <v>112</v>
      </c>
      <c r="AE3">
        <v>1</v>
      </c>
    </row>
    <row r="4" spans="1:31" ht="13.5">
      <c r="A4">
        <v>2</v>
      </c>
      <c r="B4" t="s">
        <v>78</v>
      </c>
      <c r="C4">
        <f t="shared" si="0"/>
        <v>144</v>
      </c>
      <c r="D4">
        <v>76</v>
      </c>
      <c r="E4">
        <v>67</v>
      </c>
      <c r="F4">
        <v>1</v>
      </c>
      <c r="G4" s="2">
        <f t="shared" si="1"/>
        <v>0.5314685314685315</v>
      </c>
      <c r="H4" s="5">
        <f>((D3-E3)-(D4-E4))/2</f>
        <v>6</v>
      </c>
      <c r="J4">
        <v>602</v>
      </c>
      <c r="K4">
        <v>573</v>
      </c>
      <c r="L4">
        <v>155</v>
      </c>
      <c r="M4">
        <v>98</v>
      </c>
      <c r="N4" s="2">
        <v>0.255</v>
      </c>
      <c r="O4" s="3">
        <v>3.93</v>
      </c>
      <c r="Q4" s="6" t="s">
        <v>65</v>
      </c>
      <c r="R4" s="6"/>
      <c r="S4" s="6" t="s">
        <v>64</v>
      </c>
      <c r="T4" s="6" t="s">
        <v>58</v>
      </c>
      <c r="U4" s="6" t="s">
        <v>76</v>
      </c>
      <c r="V4" s="6" t="s">
        <v>60</v>
      </c>
      <c r="X4" s="6" t="s">
        <v>69</v>
      </c>
      <c r="Y4" s="6" t="s">
        <v>113</v>
      </c>
      <c r="Z4" s="6" t="s">
        <v>111</v>
      </c>
      <c r="AA4" s="6" t="s">
        <v>66</v>
      </c>
      <c r="AB4" s="6" t="s">
        <v>110</v>
      </c>
      <c r="AC4" s="6" t="s">
        <v>66</v>
      </c>
      <c r="AD4" s="8" t="s">
        <v>109</v>
      </c>
      <c r="AE4">
        <v>2</v>
      </c>
    </row>
    <row r="5" spans="1:31" ht="13.5">
      <c r="A5">
        <v>3</v>
      </c>
      <c r="B5" t="s">
        <v>91</v>
      </c>
      <c r="C5">
        <f t="shared" si="0"/>
        <v>144</v>
      </c>
      <c r="D5">
        <v>74</v>
      </c>
      <c r="E5">
        <v>70</v>
      </c>
      <c r="F5">
        <v>0</v>
      </c>
      <c r="G5" s="2">
        <f t="shared" si="1"/>
        <v>0.5138888888888888</v>
      </c>
      <c r="H5" s="5">
        <f>((D3-E3)-(D5-E5))/2</f>
        <v>8.5</v>
      </c>
      <c r="J5">
        <v>603</v>
      </c>
      <c r="K5">
        <v>582</v>
      </c>
      <c r="L5">
        <v>149</v>
      </c>
      <c r="M5">
        <v>120</v>
      </c>
      <c r="N5" s="2">
        <v>0.242</v>
      </c>
      <c r="O5" s="3">
        <v>3.94</v>
      </c>
      <c r="Q5" s="6" t="s">
        <v>57</v>
      </c>
      <c r="R5" s="6" t="s">
        <v>65</v>
      </c>
      <c r="S5" s="6"/>
      <c r="T5" s="6" t="s">
        <v>57</v>
      </c>
      <c r="U5" s="6" t="s">
        <v>62</v>
      </c>
      <c r="V5" s="6" t="s">
        <v>60</v>
      </c>
      <c r="X5" s="6" t="s">
        <v>113</v>
      </c>
      <c r="Y5" s="6" t="s">
        <v>110</v>
      </c>
      <c r="Z5" s="6" t="s">
        <v>110</v>
      </c>
      <c r="AA5" s="6" t="s">
        <v>67</v>
      </c>
      <c r="AB5" s="6" t="s">
        <v>113</v>
      </c>
      <c r="AC5" s="6" t="s">
        <v>111</v>
      </c>
      <c r="AD5" s="8" t="s">
        <v>65</v>
      </c>
      <c r="AE5">
        <v>9</v>
      </c>
    </row>
    <row r="6" spans="1:31" ht="13.5">
      <c r="A6">
        <v>4</v>
      </c>
      <c r="B6" t="s">
        <v>92</v>
      </c>
      <c r="C6">
        <f t="shared" si="0"/>
        <v>144</v>
      </c>
      <c r="D6">
        <v>73</v>
      </c>
      <c r="E6">
        <v>70</v>
      </c>
      <c r="F6">
        <v>1</v>
      </c>
      <c r="G6" s="2">
        <f t="shared" si="1"/>
        <v>0.5104895104895105</v>
      </c>
      <c r="H6" s="5">
        <f>((D3-E3)-(D6-E6))/2</f>
        <v>9</v>
      </c>
      <c r="J6">
        <v>577</v>
      </c>
      <c r="K6">
        <v>561</v>
      </c>
      <c r="L6">
        <v>112</v>
      </c>
      <c r="M6">
        <v>139</v>
      </c>
      <c r="N6" s="2">
        <v>0.25</v>
      </c>
      <c r="O6" s="3">
        <v>3.85</v>
      </c>
      <c r="Q6" s="6" t="s">
        <v>109</v>
      </c>
      <c r="R6" s="6" t="s">
        <v>57</v>
      </c>
      <c r="S6" s="6" t="s">
        <v>58</v>
      </c>
      <c r="T6" s="6"/>
      <c r="U6" s="6" t="s">
        <v>65</v>
      </c>
      <c r="V6" s="6" t="s">
        <v>57</v>
      </c>
      <c r="X6" s="6" t="s">
        <v>113</v>
      </c>
      <c r="Y6" s="6" t="s">
        <v>111</v>
      </c>
      <c r="Z6" s="6" t="s">
        <v>111</v>
      </c>
      <c r="AA6" s="6" t="s">
        <v>111</v>
      </c>
      <c r="AB6" s="6" t="s">
        <v>113</v>
      </c>
      <c r="AC6" s="6" t="s">
        <v>113</v>
      </c>
      <c r="AD6" s="8" t="s">
        <v>76</v>
      </c>
      <c r="AE6">
        <v>6</v>
      </c>
    </row>
    <row r="7" spans="1:31" ht="13.5">
      <c r="A7">
        <v>5</v>
      </c>
      <c r="B7" t="s">
        <v>77</v>
      </c>
      <c r="C7">
        <f t="shared" si="0"/>
        <v>144</v>
      </c>
      <c r="D7">
        <v>70</v>
      </c>
      <c r="E7">
        <v>74</v>
      </c>
      <c r="F7">
        <v>0</v>
      </c>
      <c r="G7" s="2">
        <f t="shared" si="1"/>
        <v>0.4861111111111111</v>
      </c>
      <c r="H7" s="5">
        <f>((D3-E3)-(D7-E7))/2</f>
        <v>12.5</v>
      </c>
      <c r="J7">
        <v>558</v>
      </c>
      <c r="K7">
        <v>608</v>
      </c>
      <c r="L7">
        <v>161</v>
      </c>
      <c r="M7">
        <v>68</v>
      </c>
      <c r="N7" s="2">
        <v>0.246</v>
      </c>
      <c r="O7" s="3">
        <v>4.13</v>
      </c>
      <c r="Q7" s="6" t="s">
        <v>61</v>
      </c>
      <c r="R7" s="6" t="s">
        <v>76</v>
      </c>
      <c r="S7" s="6" t="s">
        <v>63</v>
      </c>
      <c r="T7" s="6" t="s">
        <v>64</v>
      </c>
      <c r="U7" s="6"/>
      <c r="V7" s="6" t="s">
        <v>76</v>
      </c>
      <c r="X7" s="6" t="s">
        <v>110</v>
      </c>
      <c r="Y7" s="6" t="s">
        <v>111</v>
      </c>
      <c r="Z7" s="6" t="s">
        <v>113</v>
      </c>
      <c r="AA7" s="6" t="s">
        <v>111</v>
      </c>
      <c r="AB7" s="6" t="s">
        <v>110</v>
      </c>
      <c r="AC7" s="6" t="s">
        <v>110</v>
      </c>
      <c r="AD7" s="6" t="s">
        <v>57</v>
      </c>
      <c r="AE7">
        <v>4</v>
      </c>
    </row>
    <row r="8" spans="1:31" ht="13.5">
      <c r="A8">
        <v>6</v>
      </c>
      <c r="B8" t="s">
        <v>93</v>
      </c>
      <c r="C8">
        <f t="shared" si="0"/>
        <v>144</v>
      </c>
      <c r="D8">
        <v>64</v>
      </c>
      <c r="E8">
        <v>80</v>
      </c>
      <c r="F8">
        <v>0</v>
      </c>
      <c r="G8" s="2">
        <f t="shared" si="1"/>
        <v>0.4444444444444444</v>
      </c>
      <c r="H8" s="5">
        <f>((D3-E3)-(D8-E8))/2</f>
        <v>18.5</v>
      </c>
      <c r="J8">
        <v>514</v>
      </c>
      <c r="K8">
        <v>556</v>
      </c>
      <c r="L8">
        <v>169</v>
      </c>
      <c r="M8">
        <v>86</v>
      </c>
      <c r="N8" s="2">
        <v>0.237</v>
      </c>
      <c r="O8" s="3">
        <v>3.8</v>
      </c>
      <c r="Q8" s="6" t="s">
        <v>65</v>
      </c>
      <c r="R8" s="6" t="s">
        <v>61</v>
      </c>
      <c r="S8" s="6" t="s">
        <v>61</v>
      </c>
      <c r="T8" s="6" t="s">
        <v>58</v>
      </c>
      <c r="U8" s="6" t="s">
        <v>76</v>
      </c>
      <c r="V8" s="6"/>
      <c r="X8" s="6" t="s">
        <v>66</v>
      </c>
      <c r="Y8" s="6" t="s">
        <v>111</v>
      </c>
      <c r="Z8" s="6" t="s">
        <v>110</v>
      </c>
      <c r="AA8" s="6" t="s">
        <v>110</v>
      </c>
      <c r="AB8" s="6" t="s">
        <v>67</v>
      </c>
      <c r="AC8" s="6" t="s">
        <v>113</v>
      </c>
      <c r="AD8" s="6" t="s">
        <v>76</v>
      </c>
      <c r="AE8">
        <v>6</v>
      </c>
    </row>
    <row r="11" ht="13.5">
      <c r="A11" t="s">
        <v>45</v>
      </c>
    </row>
    <row r="12" spans="1:31" ht="13.5">
      <c r="A12" t="s">
        <v>35</v>
      </c>
      <c r="B12" t="s">
        <v>36</v>
      </c>
      <c r="C12" t="s">
        <v>12</v>
      </c>
      <c r="D12" t="s">
        <v>37</v>
      </c>
      <c r="E12" t="s">
        <v>16</v>
      </c>
      <c r="F12" t="s">
        <v>38</v>
      </c>
      <c r="G12" t="s">
        <v>19</v>
      </c>
      <c r="H12" s="4" t="s">
        <v>39</v>
      </c>
      <c r="J12" t="s">
        <v>41</v>
      </c>
      <c r="K12" t="s">
        <v>32</v>
      </c>
      <c r="L12" t="s">
        <v>26</v>
      </c>
      <c r="M12" t="s">
        <v>10</v>
      </c>
      <c r="N12" t="s">
        <v>2</v>
      </c>
      <c r="O12" t="s">
        <v>27</v>
      </c>
      <c r="Q12" t="s">
        <v>104</v>
      </c>
      <c r="R12" t="s">
        <v>80</v>
      </c>
      <c r="S12" t="s">
        <v>105</v>
      </c>
      <c r="T12" t="s">
        <v>106</v>
      </c>
      <c r="U12" t="s">
        <v>82</v>
      </c>
      <c r="V12" t="s">
        <v>107</v>
      </c>
      <c r="X12" t="s">
        <v>100</v>
      </c>
      <c r="Y12" t="s">
        <v>81</v>
      </c>
      <c r="Z12" t="s">
        <v>101</v>
      </c>
      <c r="AA12" t="s">
        <v>102</v>
      </c>
      <c r="AB12" t="s">
        <v>79</v>
      </c>
      <c r="AC12" t="s">
        <v>103</v>
      </c>
      <c r="AD12" t="s">
        <v>46</v>
      </c>
      <c r="AE12" t="s">
        <v>35</v>
      </c>
    </row>
    <row r="13" spans="1:31" ht="13.5">
      <c r="A13">
        <v>1</v>
      </c>
      <c r="B13" t="s">
        <v>94</v>
      </c>
      <c r="C13">
        <f aca="true" t="shared" si="2" ref="C13:C18">D13+E13+F13</f>
        <v>144</v>
      </c>
      <c r="D13">
        <v>79</v>
      </c>
      <c r="E13">
        <v>64</v>
      </c>
      <c r="F13">
        <v>1</v>
      </c>
      <c r="G13" s="2">
        <f aca="true" t="shared" si="3" ref="G13:G18">D13/(D13+E13)</f>
        <v>0.5524475524475524</v>
      </c>
      <c r="H13" s="1" t="s">
        <v>40</v>
      </c>
      <c r="J13">
        <v>576</v>
      </c>
      <c r="K13">
        <v>497</v>
      </c>
      <c r="L13">
        <v>91</v>
      </c>
      <c r="M13">
        <v>272</v>
      </c>
      <c r="N13" s="2">
        <v>0.257</v>
      </c>
      <c r="O13" s="3">
        <v>3.4</v>
      </c>
      <c r="Q13" s="9"/>
      <c r="R13" s="6" t="s">
        <v>61</v>
      </c>
      <c r="S13" s="6" t="s">
        <v>58</v>
      </c>
      <c r="T13" s="6" t="s">
        <v>64</v>
      </c>
      <c r="U13" s="6" t="s">
        <v>60</v>
      </c>
      <c r="V13" s="6" t="s">
        <v>114</v>
      </c>
      <c r="W13" s="6"/>
      <c r="X13" s="6" t="s">
        <v>110</v>
      </c>
      <c r="Y13" s="6" t="s">
        <v>68</v>
      </c>
      <c r="Z13" s="6" t="s">
        <v>111</v>
      </c>
      <c r="AA13" s="6" t="s">
        <v>111</v>
      </c>
      <c r="AB13" s="6" t="s">
        <v>110</v>
      </c>
      <c r="AC13" s="6" t="s">
        <v>67</v>
      </c>
      <c r="AD13" s="6" t="s">
        <v>75</v>
      </c>
      <c r="AE13">
        <v>5</v>
      </c>
    </row>
    <row r="14" spans="1:31" ht="13.5">
      <c r="A14">
        <v>2</v>
      </c>
      <c r="B14" t="s">
        <v>95</v>
      </c>
      <c r="C14">
        <f t="shared" si="2"/>
        <v>144</v>
      </c>
      <c r="D14">
        <v>76</v>
      </c>
      <c r="E14">
        <v>66</v>
      </c>
      <c r="F14">
        <v>2</v>
      </c>
      <c r="G14" s="2">
        <f t="shared" si="3"/>
        <v>0.5352112676056338</v>
      </c>
      <c r="H14" s="5">
        <f>((D13-E13)-(D14-E14))/2</f>
        <v>2.5</v>
      </c>
      <c r="J14">
        <v>628</v>
      </c>
      <c r="K14">
        <v>591</v>
      </c>
      <c r="L14">
        <v>162</v>
      </c>
      <c r="M14">
        <v>75</v>
      </c>
      <c r="N14" s="2">
        <v>0.256</v>
      </c>
      <c r="O14" s="3">
        <v>4.03</v>
      </c>
      <c r="Q14" s="6" t="s">
        <v>60</v>
      </c>
      <c r="R14" s="6"/>
      <c r="S14" s="6" t="s">
        <v>76</v>
      </c>
      <c r="T14" s="6" t="s">
        <v>57</v>
      </c>
      <c r="U14" s="6" t="s">
        <v>87</v>
      </c>
      <c r="V14" s="6" t="s">
        <v>62</v>
      </c>
      <c r="W14" s="6"/>
      <c r="X14" s="6" t="s">
        <v>113</v>
      </c>
      <c r="Y14" s="6" t="s">
        <v>111</v>
      </c>
      <c r="Z14" s="6" t="s">
        <v>110</v>
      </c>
      <c r="AA14" s="6" t="s">
        <v>84</v>
      </c>
      <c r="AB14" s="6" t="s">
        <v>113</v>
      </c>
      <c r="AC14" s="6" t="s">
        <v>113</v>
      </c>
      <c r="AD14" s="6" t="s">
        <v>65</v>
      </c>
      <c r="AE14">
        <v>9</v>
      </c>
    </row>
    <row r="15" spans="1:31" ht="13.5">
      <c r="A15">
        <v>3</v>
      </c>
      <c r="B15" t="s">
        <v>96</v>
      </c>
      <c r="C15">
        <f t="shared" si="2"/>
        <v>144</v>
      </c>
      <c r="D15">
        <v>72</v>
      </c>
      <c r="E15">
        <v>69</v>
      </c>
      <c r="F15">
        <v>3</v>
      </c>
      <c r="G15" s="2">
        <f t="shared" si="3"/>
        <v>0.5106382978723404</v>
      </c>
      <c r="H15" s="5">
        <f>((D13-E13)-(D15-E15))/2</f>
        <v>6</v>
      </c>
      <c r="J15">
        <v>609</v>
      </c>
      <c r="K15">
        <v>579</v>
      </c>
      <c r="L15">
        <v>117</v>
      </c>
      <c r="M15">
        <v>134</v>
      </c>
      <c r="N15" s="2">
        <v>0.256</v>
      </c>
      <c r="O15" s="3">
        <v>3.88</v>
      </c>
      <c r="Q15" s="6" t="s">
        <v>57</v>
      </c>
      <c r="R15" s="6" t="s">
        <v>76</v>
      </c>
      <c r="S15" s="6"/>
      <c r="T15" s="6" t="s">
        <v>116</v>
      </c>
      <c r="U15" s="6" t="s">
        <v>60</v>
      </c>
      <c r="V15" s="6" t="s">
        <v>85</v>
      </c>
      <c r="W15" s="6"/>
      <c r="X15" s="6" t="s">
        <v>67</v>
      </c>
      <c r="Y15" s="6" t="s">
        <v>113</v>
      </c>
      <c r="Z15" s="6" t="s">
        <v>83</v>
      </c>
      <c r="AA15" s="6" t="s">
        <v>113</v>
      </c>
      <c r="AB15" s="6" t="s">
        <v>111</v>
      </c>
      <c r="AC15" s="6" t="s">
        <v>110</v>
      </c>
      <c r="AD15" s="6" t="s">
        <v>65</v>
      </c>
      <c r="AE15">
        <v>9</v>
      </c>
    </row>
    <row r="16" spans="1:31" ht="13.5">
      <c r="A16">
        <v>4</v>
      </c>
      <c r="B16" t="s">
        <v>97</v>
      </c>
      <c r="C16">
        <f t="shared" si="2"/>
        <v>144</v>
      </c>
      <c r="D16">
        <v>71</v>
      </c>
      <c r="E16">
        <v>71</v>
      </c>
      <c r="F16">
        <v>2</v>
      </c>
      <c r="G16" s="2">
        <f t="shared" si="3"/>
        <v>0.5</v>
      </c>
      <c r="H16" s="5">
        <f>((D13-E13)-(D16-E16))/2</f>
        <v>7.5</v>
      </c>
      <c r="J16">
        <v>568</v>
      </c>
      <c r="K16">
        <v>595</v>
      </c>
      <c r="L16">
        <v>123</v>
      </c>
      <c r="M16">
        <v>105</v>
      </c>
      <c r="N16" s="2">
        <v>0.246</v>
      </c>
      <c r="O16" s="3">
        <v>4.05</v>
      </c>
      <c r="Q16" s="6" t="s">
        <v>65</v>
      </c>
      <c r="R16" s="6" t="s">
        <v>58</v>
      </c>
      <c r="S16" s="6" t="s">
        <v>117</v>
      </c>
      <c r="T16" s="6"/>
      <c r="U16" s="6" t="s">
        <v>114</v>
      </c>
      <c r="V16" s="6" t="s">
        <v>76</v>
      </c>
      <c r="W16" s="6"/>
      <c r="X16" s="6" t="s">
        <v>67</v>
      </c>
      <c r="Y16" s="6" t="s">
        <v>67</v>
      </c>
      <c r="Z16" s="6" t="s">
        <v>66</v>
      </c>
      <c r="AA16" s="6" t="s">
        <v>113</v>
      </c>
      <c r="AB16" s="6" t="s">
        <v>113</v>
      </c>
      <c r="AC16" s="6" t="s">
        <v>110</v>
      </c>
      <c r="AD16" s="6" t="s">
        <v>63</v>
      </c>
      <c r="AE16">
        <v>12</v>
      </c>
    </row>
    <row r="17" spans="1:31" ht="13.5">
      <c r="A17">
        <v>5</v>
      </c>
      <c r="B17" t="s">
        <v>98</v>
      </c>
      <c r="C17">
        <f t="shared" si="2"/>
        <v>144</v>
      </c>
      <c r="D17">
        <v>64</v>
      </c>
      <c r="E17">
        <v>78</v>
      </c>
      <c r="F17">
        <v>2</v>
      </c>
      <c r="G17" s="2">
        <f t="shared" si="3"/>
        <v>0.4507042253521127</v>
      </c>
      <c r="H17" s="5">
        <f>((D13-E13)-(D17-E17))/2</f>
        <v>14.5</v>
      </c>
      <c r="J17">
        <v>483</v>
      </c>
      <c r="K17">
        <v>577</v>
      </c>
      <c r="L17">
        <v>102</v>
      </c>
      <c r="M17">
        <v>83</v>
      </c>
      <c r="N17" s="2">
        <v>0.24</v>
      </c>
      <c r="O17" s="3">
        <v>3.94</v>
      </c>
      <c r="Q17" s="6" t="s">
        <v>61</v>
      </c>
      <c r="R17" s="6" t="s">
        <v>88</v>
      </c>
      <c r="S17" s="6" t="s">
        <v>61</v>
      </c>
      <c r="T17" s="6" t="s">
        <v>115</v>
      </c>
      <c r="U17" s="6"/>
      <c r="V17" s="6" t="s">
        <v>76</v>
      </c>
      <c r="W17" s="6"/>
      <c r="X17" s="6" t="s">
        <v>113</v>
      </c>
      <c r="Y17" s="6" t="s">
        <v>110</v>
      </c>
      <c r="Z17" s="6" t="s">
        <v>111</v>
      </c>
      <c r="AA17" s="6" t="s">
        <v>111</v>
      </c>
      <c r="AB17" s="6" t="s">
        <v>110</v>
      </c>
      <c r="AC17" s="6" t="s">
        <v>66</v>
      </c>
      <c r="AD17" s="6" t="s">
        <v>64</v>
      </c>
      <c r="AE17">
        <v>3</v>
      </c>
    </row>
    <row r="18" spans="1:31" ht="13.5">
      <c r="A18">
        <v>6</v>
      </c>
      <c r="B18" t="s">
        <v>99</v>
      </c>
      <c r="C18">
        <f t="shared" si="2"/>
        <v>144</v>
      </c>
      <c r="D18">
        <v>56</v>
      </c>
      <c r="E18">
        <v>87</v>
      </c>
      <c r="F18">
        <v>1</v>
      </c>
      <c r="G18" s="2">
        <f t="shared" si="3"/>
        <v>0.3916083916083916</v>
      </c>
      <c r="H18" s="5">
        <f>((D13-E13)-(D18-E18))/2</f>
        <v>23</v>
      </c>
      <c r="J18">
        <v>576</v>
      </c>
      <c r="K18">
        <v>625</v>
      </c>
      <c r="L18">
        <v>123</v>
      </c>
      <c r="M18">
        <v>207</v>
      </c>
      <c r="N18" s="2">
        <v>0.251</v>
      </c>
      <c r="O18" s="3">
        <v>4.28</v>
      </c>
      <c r="Q18" s="6" t="s">
        <v>115</v>
      </c>
      <c r="R18" s="6" t="s">
        <v>63</v>
      </c>
      <c r="S18" s="6" t="s">
        <v>86</v>
      </c>
      <c r="T18" s="6" t="s">
        <v>76</v>
      </c>
      <c r="U18" s="6" t="s">
        <v>118</v>
      </c>
      <c r="V18" s="6"/>
      <c r="W18" s="6"/>
      <c r="X18" s="6" t="s">
        <v>113</v>
      </c>
      <c r="Y18" s="6" t="s">
        <v>67</v>
      </c>
      <c r="Z18" s="6" t="s">
        <v>113</v>
      </c>
      <c r="AA18" s="6" t="s">
        <v>111</v>
      </c>
      <c r="AB18" s="6" t="s">
        <v>110</v>
      </c>
      <c r="AC18" s="6" t="s">
        <v>111</v>
      </c>
      <c r="AD18" s="6" t="s">
        <v>61</v>
      </c>
      <c r="AE18">
        <v>8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8" sqref="C38:U3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5.37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173</v>
      </c>
      <c r="C2">
        <v>143</v>
      </c>
      <c r="D2" s="2">
        <f aca="true" t="shared" si="0" ref="D2:D21">F2/E2</f>
        <v>0.24693877551020407</v>
      </c>
      <c r="E2">
        <v>490</v>
      </c>
      <c r="F2">
        <v>121</v>
      </c>
      <c r="G2">
        <v>3</v>
      </c>
      <c r="H2">
        <v>30</v>
      </c>
      <c r="I2" s="2">
        <f aca="true" t="shared" si="1" ref="I2:I21">(F2+K2)/(E2+K2+N2)</f>
        <v>0.2644135188866799</v>
      </c>
      <c r="J2">
        <v>177</v>
      </c>
      <c r="K2">
        <v>12</v>
      </c>
      <c r="L2">
        <v>54</v>
      </c>
      <c r="M2">
        <v>8</v>
      </c>
      <c r="N2">
        <v>1</v>
      </c>
      <c r="O2">
        <v>29</v>
      </c>
      <c r="P2" s="14">
        <v>16</v>
      </c>
      <c r="Q2" s="2">
        <v>0.309</v>
      </c>
      <c r="R2" s="2">
        <f aca="true" t="shared" si="2" ref="R2:R21">J2/E2</f>
        <v>0.36122448979591837</v>
      </c>
      <c r="S2" s="2">
        <f aca="true" t="shared" si="3" ref="S2:S21">I2+R2</f>
        <v>0.6256380086825983</v>
      </c>
    </row>
    <row r="3" spans="1:19" ht="13.5">
      <c r="A3">
        <v>2</v>
      </c>
      <c r="B3" t="s">
        <v>120</v>
      </c>
      <c r="C3">
        <v>144</v>
      </c>
      <c r="D3" s="2">
        <f t="shared" si="0"/>
        <v>0.2633832976445396</v>
      </c>
      <c r="E3">
        <v>467</v>
      </c>
      <c r="F3">
        <v>123</v>
      </c>
      <c r="G3">
        <v>2</v>
      </c>
      <c r="H3">
        <v>37</v>
      </c>
      <c r="I3" s="2">
        <f t="shared" si="1"/>
        <v>0.34724857685009486</v>
      </c>
      <c r="J3">
        <v>172</v>
      </c>
      <c r="K3">
        <v>60</v>
      </c>
      <c r="L3">
        <v>54</v>
      </c>
      <c r="M3">
        <v>0</v>
      </c>
      <c r="N3">
        <v>0</v>
      </c>
      <c r="O3">
        <v>14</v>
      </c>
      <c r="P3" s="14">
        <v>3</v>
      </c>
      <c r="Q3" s="2">
        <v>0.303</v>
      </c>
      <c r="R3" s="2">
        <f t="shared" si="2"/>
        <v>0.3683083511777302</v>
      </c>
      <c r="S3" s="2">
        <f t="shared" si="3"/>
        <v>0.7155569280278251</v>
      </c>
    </row>
    <row r="4" spans="1:19" ht="13.5">
      <c r="A4">
        <v>3</v>
      </c>
      <c r="B4" t="s">
        <v>124</v>
      </c>
      <c r="C4">
        <v>144</v>
      </c>
      <c r="D4" s="2">
        <f t="shared" si="0"/>
        <v>0.2777777777777778</v>
      </c>
      <c r="E4">
        <v>576</v>
      </c>
      <c r="F4">
        <v>160</v>
      </c>
      <c r="G4">
        <v>27</v>
      </c>
      <c r="H4">
        <v>112</v>
      </c>
      <c r="I4" s="2">
        <f t="shared" si="1"/>
        <v>0.3498452012383901</v>
      </c>
      <c r="J4">
        <v>307</v>
      </c>
      <c r="K4">
        <v>66</v>
      </c>
      <c r="L4">
        <v>51</v>
      </c>
      <c r="M4">
        <v>0</v>
      </c>
      <c r="N4">
        <v>4</v>
      </c>
      <c r="O4">
        <v>0</v>
      </c>
      <c r="P4" s="14">
        <v>3</v>
      </c>
      <c r="Q4" s="2">
        <v>0.269</v>
      </c>
      <c r="R4" s="2">
        <f t="shared" si="2"/>
        <v>0.5329861111111112</v>
      </c>
      <c r="S4" s="2">
        <f t="shared" si="3"/>
        <v>0.8828313123495013</v>
      </c>
    </row>
    <row r="5" spans="1:19" ht="13.5">
      <c r="A5">
        <v>4</v>
      </c>
      <c r="B5" t="s">
        <v>170</v>
      </c>
      <c r="C5">
        <v>141</v>
      </c>
      <c r="D5" s="2">
        <f t="shared" si="0"/>
        <v>0.2796610169491525</v>
      </c>
      <c r="E5">
        <v>590</v>
      </c>
      <c r="F5">
        <v>165</v>
      </c>
      <c r="G5">
        <v>27</v>
      </c>
      <c r="H5">
        <v>108</v>
      </c>
      <c r="I5" s="2">
        <f t="shared" si="1"/>
        <v>0.3135048231511254</v>
      </c>
      <c r="J5">
        <v>283</v>
      </c>
      <c r="K5">
        <v>30</v>
      </c>
      <c r="L5">
        <v>81</v>
      </c>
      <c r="M5">
        <v>0</v>
      </c>
      <c r="N5">
        <v>2</v>
      </c>
      <c r="O5">
        <v>2</v>
      </c>
      <c r="P5" s="14">
        <v>1</v>
      </c>
      <c r="Q5" s="2">
        <v>0.318</v>
      </c>
      <c r="R5" s="2">
        <f t="shared" si="2"/>
        <v>0.47966101694915253</v>
      </c>
      <c r="S5" s="2">
        <f t="shared" si="3"/>
        <v>0.7931658401002779</v>
      </c>
    </row>
    <row r="6" spans="1:19" ht="13.5">
      <c r="A6">
        <v>5</v>
      </c>
      <c r="B6" t="s">
        <v>157</v>
      </c>
      <c r="C6">
        <v>144</v>
      </c>
      <c r="D6" s="2">
        <f t="shared" si="0"/>
        <v>0.302491103202847</v>
      </c>
      <c r="E6">
        <v>562</v>
      </c>
      <c r="F6">
        <v>170</v>
      </c>
      <c r="G6">
        <v>22</v>
      </c>
      <c r="H6">
        <v>98</v>
      </c>
      <c r="I6" s="2">
        <f t="shared" si="1"/>
        <v>0.3651050080775444</v>
      </c>
      <c r="J6">
        <v>297</v>
      </c>
      <c r="K6">
        <v>56</v>
      </c>
      <c r="L6">
        <v>62</v>
      </c>
      <c r="M6">
        <v>0</v>
      </c>
      <c r="N6">
        <v>1</v>
      </c>
      <c r="O6">
        <v>27</v>
      </c>
      <c r="P6" s="14">
        <v>14</v>
      </c>
      <c r="Q6" s="2">
        <v>0.331</v>
      </c>
      <c r="R6" s="2">
        <f t="shared" si="2"/>
        <v>0.5284697508896797</v>
      </c>
      <c r="S6" s="2">
        <f t="shared" si="3"/>
        <v>0.8935747589672242</v>
      </c>
    </row>
    <row r="7" spans="1:19" ht="13.5">
      <c r="A7">
        <v>6</v>
      </c>
      <c r="B7" t="s">
        <v>188</v>
      </c>
      <c r="C7">
        <v>143</v>
      </c>
      <c r="D7" s="2">
        <f t="shared" si="0"/>
        <v>0.2541176470588235</v>
      </c>
      <c r="E7">
        <v>425</v>
      </c>
      <c r="F7">
        <v>108</v>
      </c>
      <c r="G7">
        <v>20</v>
      </c>
      <c r="H7">
        <v>56</v>
      </c>
      <c r="I7" s="2">
        <f t="shared" si="1"/>
        <v>0.28699551569506726</v>
      </c>
      <c r="J7">
        <v>183</v>
      </c>
      <c r="K7">
        <v>20</v>
      </c>
      <c r="L7">
        <v>79</v>
      </c>
      <c r="M7">
        <v>0</v>
      </c>
      <c r="N7">
        <v>1</v>
      </c>
      <c r="O7">
        <v>24</v>
      </c>
      <c r="P7" s="14">
        <v>3</v>
      </c>
      <c r="Q7" s="2">
        <v>0.214</v>
      </c>
      <c r="R7" s="2">
        <f t="shared" si="2"/>
        <v>0.43058823529411766</v>
      </c>
      <c r="S7" s="2">
        <f t="shared" si="3"/>
        <v>0.7175837509891849</v>
      </c>
    </row>
    <row r="8" spans="1:19" ht="13.5">
      <c r="A8">
        <v>7</v>
      </c>
      <c r="B8" t="s">
        <v>159</v>
      </c>
      <c r="C8">
        <v>142</v>
      </c>
      <c r="D8" s="2">
        <f t="shared" si="0"/>
        <v>0.25415676959619954</v>
      </c>
      <c r="E8">
        <v>421</v>
      </c>
      <c r="F8">
        <v>107</v>
      </c>
      <c r="G8">
        <v>6</v>
      </c>
      <c r="H8">
        <v>48</v>
      </c>
      <c r="I8" s="2">
        <f t="shared" si="1"/>
        <v>0.2895927601809955</v>
      </c>
      <c r="J8">
        <v>153</v>
      </c>
      <c r="K8">
        <v>21</v>
      </c>
      <c r="L8">
        <v>74</v>
      </c>
      <c r="M8">
        <v>13</v>
      </c>
      <c r="N8">
        <v>0</v>
      </c>
      <c r="O8">
        <v>2</v>
      </c>
      <c r="P8" s="14">
        <v>13</v>
      </c>
      <c r="Q8" s="2">
        <v>0.315</v>
      </c>
      <c r="R8" s="2">
        <f t="shared" si="2"/>
        <v>0.36342042755344417</v>
      </c>
      <c r="S8" s="2">
        <f t="shared" si="3"/>
        <v>0.6530131877344396</v>
      </c>
    </row>
    <row r="9" spans="1:19" ht="13.5">
      <c r="A9">
        <v>8</v>
      </c>
      <c r="B9" t="s">
        <v>127</v>
      </c>
      <c r="C9">
        <v>143</v>
      </c>
      <c r="D9" s="2">
        <f t="shared" si="0"/>
        <v>0.2237960339943343</v>
      </c>
      <c r="E9">
        <v>353</v>
      </c>
      <c r="F9">
        <v>79</v>
      </c>
      <c r="G9">
        <v>0</v>
      </c>
      <c r="H9">
        <v>28</v>
      </c>
      <c r="I9" s="2">
        <f t="shared" si="1"/>
        <v>0.26273458445040215</v>
      </c>
      <c r="J9">
        <v>107</v>
      </c>
      <c r="K9">
        <v>19</v>
      </c>
      <c r="L9">
        <v>49</v>
      </c>
      <c r="M9">
        <v>2</v>
      </c>
      <c r="N9">
        <v>1</v>
      </c>
      <c r="O9">
        <v>8</v>
      </c>
      <c r="P9" s="14">
        <v>4</v>
      </c>
      <c r="Q9" s="2">
        <v>0.221</v>
      </c>
      <c r="R9" s="2">
        <f t="shared" si="2"/>
        <v>0.3031161473087819</v>
      </c>
      <c r="S9" s="2">
        <f t="shared" si="3"/>
        <v>0.5658507317591841</v>
      </c>
    </row>
    <row r="10" spans="1:19" ht="13.5">
      <c r="A10" s="1">
        <v>9</v>
      </c>
      <c r="B10" t="s">
        <v>129</v>
      </c>
      <c r="C10">
        <v>33</v>
      </c>
      <c r="D10" s="2">
        <f t="shared" si="0"/>
        <v>0.2638888888888889</v>
      </c>
      <c r="E10">
        <v>72</v>
      </c>
      <c r="F10">
        <v>19</v>
      </c>
      <c r="G10">
        <v>1</v>
      </c>
      <c r="H10">
        <v>6</v>
      </c>
      <c r="I10" s="2">
        <f t="shared" si="1"/>
        <v>0.28378378378378377</v>
      </c>
      <c r="J10">
        <v>25</v>
      </c>
      <c r="K10">
        <v>2</v>
      </c>
      <c r="L10">
        <v>9</v>
      </c>
      <c r="M10">
        <v>0</v>
      </c>
      <c r="N10">
        <v>0</v>
      </c>
      <c r="O10">
        <v>1</v>
      </c>
      <c r="P10" s="14">
        <v>0</v>
      </c>
      <c r="Q10" s="2">
        <v>0.222</v>
      </c>
      <c r="R10" s="2">
        <f t="shared" si="2"/>
        <v>0.3472222222222222</v>
      </c>
      <c r="S10" s="2">
        <f t="shared" si="3"/>
        <v>0.631006006006006</v>
      </c>
    </row>
    <row r="11" spans="1:19" ht="13.5">
      <c r="A11" s="1" t="s">
        <v>1</v>
      </c>
      <c r="B11" t="s">
        <v>193</v>
      </c>
      <c r="C11">
        <v>139</v>
      </c>
      <c r="D11" s="2">
        <f t="shared" si="0"/>
        <v>0.1791530944625407</v>
      </c>
      <c r="E11">
        <v>307</v>
      </c>
      <c r="F11">
        <v>55</v>
      </c>
      <c r="G11">
        <v>0</v>
      </c>
      <c r="H11">
        <v>14</v>
      </c>
      <c r="I11" s="2">
        <f t="shared" si="1"/>
        <v>0.20440251572327045</v>
      </c>
      <c r="J11">
        <v>68</v>
      </c>
      <c r="K11">
        <v>10</v>
      </c>
      <c r="L11">
        <v>46</v>
      </c>
      <c r="M11">
        <v>6</v>
      </c>
      <c r="N11">
        <v>1</v>
      </c>
      <c r="O11">
        <v>4</v>
      </c>
      <c r="P11" s="14">
        <v>6</v>
      </c>
      <c r="Q11" s="2">
        <v>0.192</v>
      </c>
      <c r="R11" s="2">
        <f t="shared" si="2"/>
        <v>0.22149837133550487</v>
      </c>
      <c r="S11" s="2">
        <f t="shared" si="3"/>
        <v>0.4259008870587753</v>
      </c>
    </row>
    <row r="12" spans="1:19" ht="13.5">
      <c r="A12" s="1" t="s">
        <v>1</v>
      </c>
      <c r="B12" t="s">
        <v>135</v>
      </c>
      <c r="C12">
        <v>122</v>
      </c>
      <c r="D12" s="2">
        <f t="shared" si="0"/>
        <v>0.24087591240875914</v>
      </c>
      <c r="E12">
        <v>137</v>
      </c>
      <c r="F12">
        <v>33</v>
      </c>
      <c r="G12">
        <v>4</v>
      </c>
      <c r="H12">
        <v>8</v>
      </c>
      <c r="I12" s="2">
        <f t="shared" si="1"/>
        <v>0.2777777777777778</v>
      </c>
      <c r="J12">
        <v>61</v>
      </c>
      <c r="K12">
        <v>7</v>
      </c>
      <c r="L12">
        <v>15</v>
      </c>
      <c r="M12">
        <v>3</v>
      </c>
      <c r="N12">
        <v>0</v>
      </c>
      <c r="O12">
        <v>1</v>
      </c>
      <c r="P12" s="14">
        <v>2</v>
      </c>
      <c r="Q12" s="2">
        <v>0.125</v>
      </c>
      <c r="R12" s="2">
        <f t="shared" si="2"/>
        <v>0.44525547445255476</v>
      </c>
      <c r="S12" s="2">
        <f t="shared" si="3"/>
        <v>0.7230332522303325</v>
      </c>
    </row>
    <row r="13" spans="1:19" ht="13.5">
      <c r="A13" s="1" t="s">
        <v>1</v>
      </c>
      <c r="B13" t="s">
        <v>194</v>
      </c>
      <c r="C13">
        <v>41</v>
      </c>
      <c r="D13" s="2">
        <f t="shared" si="0"/>
        <v>0.2830188679245283</v>
      </c>
      <c r="E13">
        <v>53</v>
      </c>
      <c r="F13">
        <v>15</v>
      </c>
      <c r="G13">
        <v>0</v>
      </c>
      <c r="H13">
        <v>4</v>
      </c>
      <c r="I13" s="2">
        <f t="shared" si="1"/>
        <v>0.2962962962962963</v>
      </c>
      <c r="J13">
        <v>17</v>
      </c>
      <c r="K13">
        <v>1</v>
      </c>
      <c r="L13">
        <v>8</v>
      </c>
      <c r="M13">
        <v>2</v>
      </c>
      <c r="N13">
        <v>0</v>
      </c>
      <c r="O13">
        <v>2</v>
      </c>
      <c r="P13" s="14">
        <v>4</v>
      </c>
      <c r="Q13" s="2">
        <v>0.286</v>
      </c>
      <c r="R13" s="2">
        <f t="shared" si="2"/>
        <v>0.32075471698113206</v>
      </c>
      <c r="S13" s="2">
        <f t="shared" si="3"/>
        <v>0.6170510132774283</v>
      </c>
    </row>
    <row r="14" spans="1:19" ht="13.5">
      <c r="A14" s="1" t="s">
        <v>1</v>
      </c>
      <c r="B14" t="s">
        <v>163</v>
      </c>
      <c r="C14">
        <v>121</v>
      </c>
      <c r="D14" s="2">
        <f t="shared" si="0"/>
        <v>0.2677595628415301</v>
      </c>
      <c r="E14">
        <v>183</v>
      </c>
      <c r="F14">
        <v>49</v>
      </c>
      <c r="G14">
        <v>2</v>
      </c>
      <c r="H14">
        <v>23</v>
      </c>
      <c r="I14" s="2">
        <f t="shared" si="1"/>
        <v>0.30927835051546393</v>
      </c>
      <c r="J14">
        <v>65</v>
      </c>
      <c r="K14">
        <v>11</v>
      </c>
      <c r="L14">
        <v>31</v>
      </c>
      <c r="M14">
        <v>6</v>
      </c>
      <c r="N14">
        <v>0</v>
      </c>
      <c r="O14">
        <v>9</v>
      </c>
      <c r="P14" s="14">
        <v>1</v>
      </c>
      <c r="Q14" s="2">
        <v>0.341</v>
      </c>
      <c r="R14" s="2">
        <f t="shared" si="2"/>
        <v>0.3551912568306011</v>
      </c>
      <c r="S14" s="2">
        <f t="shared" si="3"/>
        <v>0.664469607346065</v>
      </c>
    </row>
    <row r="15" spans="1:19" ht="13.5">
      <c r="A15" s="1" t="s">
        <v>1</v>
      </c>
      <c r="B15" t="s">
        <v>134</v>
      </c>
      <c r="C15">
        <v>71</v>
      </c>
      <c r="D15" s="2">
        <f t="shared" si="0"/>
        <v>0.16666666666666666</v>
      </c>
      <c r="E15">
        <v>78</v>
      </c>
      <c r="F15">
        <v>13</v>
      </c>
      <c r="G15">
        <v>0</v>
      </c>
      <c r="H15">
        <v>6</v>
      </c>
      <c r="I15" s="2">
        <f t="shared" si="1"/>
        <v>0.16455696202531644</v>
      </c>
      <c r="J15">
        <v>14</v>
      </c>
      <c r="K15">
        <v>0</v>
      </c>
      <c r="L15">
        <v>18</v>
      </c>
      <c r="M15">
        <v>0</v>
      </c>
      <c r="N15">
        <v>1</v>
      </c>
      <c r="O15">
        <v>0</v>
      </c>
      <c r="P15" s="14">
        <v>0</v>
      </c>
      <c r="Q15" s="2">
        <v>0.147</v>
      </c>
      <c r="R15" s="2">
        <f t="shared" si="2"/>
        <v>0.1794871794871795</v>
      </c>
      <c r="S15" s="2">
        <f t="shared" si="3"/>
        <v>0.34404414151249596</v>
      </c>
    </row>
    <row r="16" spans="1:19" ht="13.5">
      <c r="A16" s="1" t="s">
        <v>1</v>
      </c>
      <c r="B16" t="s">
        <v>133</v>
      </c>
      <c r="C16">
        <v>108</v>
      </c>
      <c r="D16" s="2">
        <f t="shared" si="0"/>
        <v>0.2169811320754717</v>
      </c>
      <c r="E16">
        <v>106</v>
      </c>
      <c r="F16">
        <v>23</v>
      </c>
      <c r="G16">
        <v>0</v>
      </c>
      <c r="H16">
        <v>8</v>
      </c>
      <c r="I16" s="2">
        <f t="shared" si="1"/>
        <v>0.26548672566371684</v>
      </c>
      <c r="J16">
        <v>27</v>
      </c>
      <c r="K16">
        <v>7</v>
      </c>
      <c r="L16">
        <v>16</v>
      </c>
      <c r="M16">
        <v>5</v>
      </c>
      <c r="N16">
        <v>0</v>
      </c>
      <c r="O16">
        <v>1</v>
      </c>
      <c r="P16" s="14">
        <v>0</v>
      </c>
      <c r="Q16" s="2">
        <v>0.188</v>
      </c>
      <c r="R16" s="2">
        <f t="shared" si="2"/>
        <v>0.25471698113207547</v>
      </c>
      <c r="S16" s="2">
        <f t="shared" si="3"/>
        <v>0.5202037067957923</v>
      </c>
    </row>
    <row r="17" spans="1:19" ht="13.5">
      <c r="A17" s="1" t="s">
        <v>1</v>
      </c>
      <c r="B17" t="s">
        <v>126</v>
      </c>
      <c r="C17">
        <v>95</v>
      </c>
      <c r="D17" s="2">
        <f t="shared" si="0"/>
        <v>0.2840909090909091</v>
      </c>
      <c r="E17">
        <v>88</v>
      </c>
      <c r="F17">
        <v>25</v>
      </c>
      <c r="G17">
        <v>1</v>
      </c>
      <c r="H17">
        <v>9</v>
      </c>
      <c r="I17" s="2">
        <f t="shared" si="1"/>
        <v>0.4</v>
      </c>
      <c r="J17">
        <v>35</v>
      </c>
      <c r="K17">
        <v>17</v>
      </c>
      <c r="L17">
        <v>12</v>
      </c>
      <c r="M17">
        <v>1</v>
      </c>
      <c r="N17">
        <v>0</v>
      </c>
      <c r="O17">
        <v>7</v>
      </c>
      <c r="P17" s="14">
        <v>1</v>
      </c>
      <c r="Q17" s="2">
        <v>0.192</v>
      </c>
      <c r="R17" s="2">
        <f t="shared" si="2"/>
        <v>0.3977272727272727</v>
      </c>
      <c r="S17" s="2">
        <f t="shared" si="3"/>
        <v>0.7977272727272727</v>
      </c>
    </row>
    <row r="18" spans="1:19" ht="13.5">
      <c r="A18" s="1" t="s">
        <v>49</v>
      </c>
      <c r="B18" t="s">
        <v>123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132</v>
      </c>
      <c r="C19">
        <v>76</v>
      </c>
      <c r="D19" s="2">
        <f t="shared" si="0"/>
        <v>0.2191780821917808</v>
      </c>
      <c r="E19">
        <v>73</v>
      </c>
      <c r="F19">
        <v>16</v>
      </c>
      <c r="G19">
        <v>0</v>
      </c>
      <c r="H19">
        <v>4</v>
      </c>
      <c r="I19" s="2">
        <f t="shared" si="1"/>
        <v>0.2597402597402597</v>
      </c>
      <c r="J19">
        <v>20</v>
      </c>
      <c r="K19">
        <v>4</v>
      </c>
      <c r="L19">
        <v>12</v>
      </c>
      <c r="M19">
        <v>6</v>
      </c>
      <c r="N19">
        <v>0</v>
      </c>
      <c r="O19">
        <v>2</v>
      </c>
      <c r="P19" s="14">
        <v>0</v>
      </c>
      <c r="Q19" s="2">
        <v>0.13</v>
      </c>
      <c r="R19" s="2">
        <f t="shared" si="2"/>
        <v>0.273972602739726</v>
      </c>
      <c r="S19" s="2">
        <f t="shared" si="3"/>
        <v>0.5337128624799857</v>
      </c>
    </row>
    <row r="20" spans="1:19" ht="13.5">
      <c r="A20" s="1" t="s">
        <v>49</v>
      </c>
      <c r="B20" t="s">
        <v>162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131</v>
      </c>
      <c r="C21">
        <v>57</v>
      </c>
      <c r="D21" s="2">
        <f t="shared" si="0"/>
        <v>0.2875</v>
      </c>
      <c r="E21">
        <v>80</v>
      </c>
      <c r="F21">
        <v>23</v>
      </c>
      <c r="G21">
        <v>1</v>
      </c>
      <c r="H21">
        <v>5</v>
      </c>
      <c r="I21" s="2">
        <f t="shared" si="1"/>
        <v>0.3132530120481928</v>
      </c>
      <c r="J21">
        <v>34</v>
      </c>
      <c r="K21">
        <v>3</v>
      </c>
      <c r="L21">
        <v>8</v>
      </c>
      <c r="M21">
        <v>3</v>
      </c>
      <c r="N21">
        <v>0</v>
      </c>
      <c r="O21">
        <v>1</v>
      </c>
      <c r="P21" s="14">
        <v>1</v>
      </c>
      <c r="Q21" s="2">
        <v>0.16</v>
      </c>
      <c r="R21" s="2">
        <f t="shared" si="2"/>
        <v>0.425</v>
      </c>
      <c r="S21" s="2">
        <f t="shared" si="3"/>
        <v>0.7382530120481927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140</v>
      </c>
      <c r="C25">
        <v>28</v>
      </c>
      <c r="D25" s="3">
        <f aca="true" t="shared" si="4" ref="D25:D40">S25/J25*9</f>
        <v>3.871143375680581</v>
      </c>
      <c r="E25">
        <v>8</v>
      </c>
      <c r="F25">
        <v>12</v>
      </c>
      <c r="G25">
        <v>0</v>
      </c>
      <c r="H25">
        <v>0</v>
      </c>
      <c r="I25" s="2">
        <f aca="true" t="shared" si="5" ref="I25:I40">E25/(E25+F25)</f>
        <v>0.4</v>
      </c>
      <c r="J25" s="7">
        <v>183.66666666666666</v>
      </c>
      <c r="K25">
        <v>2</v>
      </c>
      <c r="L25">
        <v>786</v>
      </c>
      <c r="M25">
        <v>193</v>
      </c>
      <c r="N25">
        <v>123</v>
      </c>
      <c r="O25">
        <v>42</v>
      </c>
      <c r="P25">
        <v>1</v>
      </c>
      <c r="Q25">
        <v>22</v>
      </c>
      <c r="R25">
        <v>87</v>
      </c>
      <c r="S25">
        <v>79</v>
      </c>
      <c r="T25" s="3">
        <f aca="true" t="shared" si="6" ref="T25:T40">(M25+O25)/J25</f>
        <v>1.2794918330308531</v>
      </c>
      <c r="U25" s="3">
        <f aca="true" t="shared" si="7" ref="U25:U40">N25/J25*9</f>
        <v>6.027223230490018</v>
      </c>
    </row>
    <row r="26" spans="1:21" ht="13.5">
      <c r="A26" s="1" t="s">
        <v>50</v>
      </c>
      <c r="B26" t="s">
        <v>151</v>
      </c>
      <c r="C26">
        <v>27</v>
      </c>
      <c r="D26" s="3">
        <f t="shared" si="4"/>
        <v>2.8983050847457625</v>
      </c>
      <c r="E26">
        <v>13</v>
      </c>
      <c r="F26">
        <v>5</v>
      </c>
      <c r="G26">
        <v>0</v>
      </c>
      <c r="H26">
        <v>0</v>
      </c>
      <c r="I26" s="2">
        <f t="shared" si="5"/>
        <v>0.7222222222222222</v>
      </c>
      <c r="J26" s="7">
        <v>177</v>
      </c>
      <c r="K26">
        <v>3</v>
      </c>
      <c r="L26">
        <v>736</v>
      </c>
      <c r="M26">
        <v>163</v>
      </c>
      <c r="N26">
        <v>132</v>
      </c>
      <c r="O26">
        <v>36</v>
      </c>
      <c r="P26">
        <v>3</v>
      </c>
      <c r="Q26">
        <v>15</v>
      </c>
      <c r="R26">
        <v>60</v>
      </c>
      <c r="S26">
        <v>57</v>
      </c>
      <c r="T26" s="3">
        <f t="shared" si="6"/>
        <v>1.1242937853107344</v>
      </c>
      <c r="U26" s="3">
        <f t="shared" si="7"/>
        <v>6.711864406779661</v>
      </c>
    </row>
    <row r="27" spans="1:21" ht="13.5">
      <c r="A27" s="1" t="s">
        <v>50</v>
      </c>
      <c r="B27" t="s">
        <v>150</v>
      </c>
      <c r="C27">
        <v>27</v>
      </c>
      <c r="D27" s="3">
        <f t="shared" si="4"/>
        <v>3.7942973523421593</v>
      </c>
      <c r="E27">
        <v>9</v>
      </c>
      <c r="F27">
        <v>10</v>
      </c>
      <c r="G27">
        <v>0</v>
      </c>
      <c r="H27">
        <v>0</v>
      </c>
      <c r="I27" s="2">
        <f t="shared" si="5"/>
        <v>0.47368421052631576</v>
      </c>
      <c r="J27" s="7">
        <v>163.66666666666666</v>
      </c>
      <c r="K27">
        <v>1</v>
      </c>
      <c r="L27">
        <v>707</v>
      </c>
      <c r="M27">
        <v>158</v>
      </c>
      <c r="N27">
        <v>112</v>
      </c>
      <c r="O27">
        <v>61</v>
      </c>
      <c r="P27">
        <v>5</v>
      </c>
      <c r="Q27">
        <v>16</v>
      </c>
      <c r="R27">
        <v>70</v>
      </c>
      <c r="S27">
        <v>69</v>
      </c>
      <c r="T27" s="3">
        <f t="shared" si="6"/>
        <v>1.3380855397148677</v>
      </c>
      <c r="U27" s="3">
        <f t="shared" si="7"/>
        <v>6.158859470468432</v>
      </c>
    </row>
    <row r="28" spans="1:21" ht="13.5">
      <c r="A28" s="1" t="s">
        <v>50</v>
      </c>
      <c r="B28" t="s">
        <v>164</v>
      </c>
      <c r="C28">
        <v>27</v>
      </c>
      <c r="D28" s="3">
        <f t="shared" si="4"/>
        <v>3.6070726915520632</v>
      </c>
      <c r="E28">
        <v>13</v>
      </c>
      <c r="F28">
        <v>10</v>
      </c>
      <c r="G28">
        <v>0</v>
      </c>
      <c r="H28">
        <v>0</v>
      </c>
      <c r="I28" s="2">
        <f t="shared" si="5"/>
        <v>0.5652173913043478</v>
      </c>
      <c r="J28" s="7">
        <v>169.66666666666666</v>
      </c>
      <c r="K28">
        <v>4</v>
      </c>
      <c r="L28">
        <v>710</v>
      </c>
      <c r="M28">
        <v>158</v>
      </c>
      <c r="N28">
        <v>54</v>
      </c>
      <c r="O28">
        <v>39</v>
      </c>
      <c r="P28">
        <v>11</v>
      </c>
      <c r="Q28">
        <v>16</v>
      </c>
      <c r="R28">
        <v>71</v>
      </c>
      <c r="S28">
        <v>68</v>
      </c>
      <c r="T28" s="3">
        <f t="shared" si="6"/>
        <v>1.1611001964636543</v>
      </c>
      <c r="U28" s="3">
        <f t="shared" si="7"/>
        <v>2.864440078585462</v>
      </c>
    </row>
    <row r="29" spans="1:21" ht="13.5">
      <c r="A29" s="1" t="s">
        <v>50</v>
      </c>
      <c r="B29" t="s">
        <v>168</v>
      </c>
      <c r="C29">
        <v>27</v>
      </c>
      <c r="D29" s="3">
        <f t="shared" si="4"/>
        <v>5.652709359605911</v>
      </c>
      <c r="E29">
        <v>6</v>
      </c>
      <c r="F29">
        <v>12</v>
      </c>
      <c r="G29">
        <v>0</v>
      </c>
      <c r="H29">
        <v>0</v>
      </c>
      <c r="I29" s="2">
        <f t="shared" si="5"/>
        <v>0.3333333333333333</v>
      </c>
      <c r="J29" s="7">
        <v>135.33333333333334</v>
      </c>
      <c r="K29">
        <v>0</v>
      </c>
      <c r="L29">
        <v>621</v>
      </c>
      <c r="M29">
        <v>166</v>
      </c>
      <c r="N29">
        <v>51</v>
      </c>
      <c r="O29">
        <v>38</v>
      </c>
      <c r="P29">
        <v>5</v>
      </c>
      <c r="Q29">
        <v>15</v>
      </c>
      <c r="R29">
        <v>87</v>
      </c>
      <c r="S29">
        <v>85</v>
      </c>
      <c r="T29" s="3">
        <f t="shared" si="6"/>
        <v>1.5073891625615763</v>
      </c>
      <c r="U29" s="3">
        <f t="shared" si="7"/>
        <v>3.3916256157635467</v>
      </c>
    </row>
    <row r="30" spans="1:21" ht="13.5">
      <c r="A30" s="1" t="s">
        <v>50</v>
      </c>
      <c r="B30" t="s">
        <v>146</v>
      </c>
      <c r="C30">
        <v>8</v>
      </c>
      <c r="D30" s="3">
        <f t="shared" si="4"/>
        <v>6.24793388429752</v>
      </c>
      <c r="E30">
        <v>0</v>
      </c>
      <c r="F30">
        <v>2</v>
      </c>
      <c r="G30">
        <v>0</v>
      </c>
      <c r="H30">
        <v>0</v>
      </c>
      <c r="I30" s="2">
        <f t="shared" si="5"/>
        <v>0</v>
      </c>
      <c r="J30" s="7">
        <v>40.333333333333336</v>
      </c>
      <c r="K30">
        <v>0</v>
      </c>
      <c r="L30">
        <v>184</v>
      </c>
      <c r="M30">
        <v>45</v>
      </c>
      <c r="N30">
        <v>21</v>
      </c>
      <c r="O30">
        <v>17</v>
      </c>
      <c r="P30">
        <v>0</v>
      </c>
      <c r="Q30">
        <v>4</v>
      </c>
      <c r="R30">
        <v>28</v>
      </c>
      <c r="S30">
        <v>28</v>
      </c>
      <c r="T30" s="3">
        <f t="shared" si="6"/>
        <v>1.537190082644628</v>
      </c>
      <c r="U30" s="3">
        <f t="shared" si="7"/>
        <v>4.68595041322314</v>
      </c>
    </row>
    <row r="31" spans="1:21" ht="13.5">
      <c r="A31" s="1" t="s">
        <v>51</v>
      </c>
      <c r="B31" t="s">
        <v>167</v>
      </c>
      <c r="C31">
        <v>41</v>
      </c>
      <c r="D31" s="3">
        <f t="shared" si="4"/>
        <v>3.0145631067961163</v>
      </c>
      <c r="E31">
        <v>3</v>
      </c>
      <c r="F31">
        <v>3</v>
      </c>
      <c r="G31">
        <v>0</v>
      </c>
      <c r="H31">
        <v>3</v>
      </c>
      <c r="I31" s="2">
        <f t="shared" si="5"/>
        <v>0.5</v>
      </c>
      <c r="J31" s="7">
        <v>68.66666666666667</v>
      </c>
      <c r="K31">
        <v>0</v>
      </c>
      <c r="L31">
        <v>282</v>
      </c>
      <c r="M31">
        <v>74</v>
      </c>
      <c r="N31">
        <v>22</v>
      </c>
      <c r="O31">
        <v>7</v>
      </c>
      <c r="P31">
        <v>0</v>
      </c>
      <c r="Q31">
        <v>4</v>
      </c>
      <c r="R31">
        <v>25</v>
      </c>
      <c r="S31">
        <v>23</v>
      </c>
      <c r="T31" s="3">
        <f t="shared" si="6"/>
        <v>1.1796116504854368</v>
      </c>
      <c r="U31" s="3">
        <f t="shared" si="7"/>
        <v>2.8834951456310676</v>
      </c>
    </row>
    <row r="32" spans="1:21" ht="13.5">
      <c r="A32" s="1" t="s">
        <v>51</v>
      </c>
      <c r="B32" t="s">
        <v>153</v>
      </c>
      <c r="C32">
        <v>11</v>
      </c>
      <c r="D32" s="3">
        <f t="shared" si="4"/>
        <v>7.468085106382978</v>
      </c>
      <c r="E32">
        <v>1</v>
      </c>
      <c r="F32">
        <v>0</v>
      </c>
      <c r="G32">
        <v>1</v>
      </c>
      <c r="H32">
        <v>2</v>
      </c>
      <c r="I32" s="2">
        <f t="shared" si="5"/>
        <v>1</v>
      </c>
      <c r="J32" s="7">
        <v>15.666666666666666</v>
      </c>
      <c r="K32">
        <v>0</v>
      </c>
      <c r="L32">
        <v>73</v>
      </c>
      <c r="M32">
        <v>23</v>
      </c>
      <c r="N32">
        <v>2</v>
      </c>
      <c r="O32">
        <v>3</v>
      </c>
      <c r="P32">
        <v>0</v>
      </c>
      <c r="Q32">
        <v>2</v>
      </c>
      <c r="R32">
        <v>14</v>
      </c>
      <c r="S32">
        <v>13</v>
      </c>
      <c r="T32" s="3">
        <f t="shared" si="6"/>
        <v>1.6595744680851063</v>
      </c>
      <c r="U32" s="3">
        <f t="shared" si="7"/>
        <v>1.148936170212766</v>
      </c>
    </row>
    <row r="33" spans="1:21" ht="13.5">
      <c r="A33" s="1" t="s">
        <v>51</v>
      </c>
      <c r="B33" t="s">
        <v>149</v>
      </c>
      <c r="C33">
        <v>43</v>
      </c>
      <c r="D33" s="3">
        <f t="shared" si="4"/>
        <v>3.8061674008810567</v>
      </c>
      <c r="E33">
        <v>6</v>
      </c>
      <c r="F33">
        <v>4</v>
      </c>
      <c r="G33">
        <v>1</v>
      </c>
      <c r="H33">
        <v>5</v>
      </c>
      <c r="I33" s="2">
        <f t="shared" si="5"/>
        <v>0.6</v>
      </c>
      <c r="J33" s="7">
        <v>75.66666666666667</v>
      </c>
      <c r="K33">
        <v>0</v>
      </c>
      <c r="L33">
        <v>334</v>
      </c>
      <c r="M33">
        <v>88</v>
      </c>
      <c r="N33">
        <v>24</v>
      </c>
      <c r="O33">
        <v>23</v>
      </c>
      <c r="P33">
        <v>2</v>
      </c>
      <c r="Q33">
        <v>3</v>
      </c>
      <c r="R33">
        <v>35</v>
      </c>
      <c r="S33">
        <v>32</v>
      </c>
      <c r="T33" s="3">
        <f t="shared" si="6"/>
        <v>1.4669603524229073</v>
      </c>
      <c r="U33" s="3">
        <f t="shared" si="7"/>
        <v>2.8546255506607925</v>
      </c>
    </row>
    <row r="34" spans="1:21" ht="13.5">
      <c r="A34" s="1" t="s">
        <v>52</v>
      </c>
      <c r="B34" t="s">
        <v>169</v>
      </c>
      <c r="C34">
        <v>47</v>
      </c>
      <c r="D34" s="3">
        <f t="shared" si="4"/>
        <v>3.6970954356846475</v>
      </c>
      <c r="E34">
        <v>5</v>
      </c>
      <c r="F34">
        <v>4</v>
      </c>
      <c r="G34">
        <v>0</v>
      </c>
      <c r="H34">
        <v>6</v>
      </c>
      <c r="I34" s="2">
        <f t="shared" si="5"/>
        <v>0.5555555555555556</v>
      </c>
      <c r="J34" s="7">
        <v>80.33333333333333</v>
      </c>
      <c r="K34">
        <v>0</v>
      </c>
      <c r="L34">
        <v>345</v>
      </c>
      <c r="M34">
        <v>84</v>
      </c>
      <c r="N34">
        <v>20</v>
      </c>
      <c r="O34">
        <v>16</v>
      </c>
      <c r="P34">
        <v>6</v>
      </c>
      <c r="Q34">
        <v>9</v>
      </c>
      <c r="R34">
        <v>34</v>
      </c>
      <c r="S34">
        <v>33</v>
      </c>
      <c r="T34" s="3">
        <f t="shared" si="6"/>
        <v>1.2448132780082988</v>
      </c>
      <c r="U34" s="3">
        <f t="shared" si="7"/>
        <v>2.240663900414938</v>
      </c>
    </row>
    <row r="35" spans="1:21" ht="13.5">
      <c r="A35" s="1" t="s">
        <v>52</v>
      </c>
      <c r="B35" t="s">
        <v>190</v>
      </c>
      <c r="C35">
        <v>38</v>
      </c>
      <c r="D35" s="3">
        <f t="shared" si="4"/>
        <v>2.8659217877094973</v>
      </c>
      <c r="E35">
        <v>2</v>
      </c>
      <c r="F35">
        <v>3</v>
      </c>
      <c r="G35">
        <v>0</v>
      </c>
      <c r="H35">
        <v>7</v>
      </c>
      <c r="I35" s="2">
        <f t="shared" si="5"/>
        <v>0.4</v>
      </c>
      <c r="J35" s="7">
        <v>59.666666666666664</v>
      </c>
      <c r="K35">
        <v>0</v>
      </c>
      <c r="L35">
        <v>256</v>
      </c>
      <c r="M35">
        <v>70</v>
      </c>
      <c r="N35">
        <v>35</v>
      </c>
      <c r="O35">
        <v>10</v>
      </c>
      <c r="P35">
        <v>0</v>
      </c>
      <c r="Q35">
        <v>3</v>
      </c>
      <c r="R35">
        <v>20</v>
      </c>
      <c r="S35">
        <v>19</v>
      </c>
      <c r="T35" s="3">
        <f t="shared" si="6"/>
        <v>1.340782122905028</v>
      </c>
      <c r="U35" s="3">
        <f t="shared" si="7"/>
        <v>5.279329608938547</v>
      </c>
    </row>
    <row r="36" spans="1:21" ht="13.5">
      <c r="A36" s="1" t="s">
        <v>53</v>
      </c>
      <c r="B36" t="s">
        <v>143</v>
      </c>
      <c r="C36">
        <v>36</v>
      </c>
      <c r="D36" s="3">
        <f t="shared" si="4"/>
        <v>1.5576923076923077</v>
      </c>
      <c r="E36">
        <v>1</v>
      </c>
      <c r="F36">
        <v>2</v>
      </c>
      <c r="G36">
        <v>25</v>
      </c>
      <c r="H36">
        <v>0</v>
      </c>
      <c r="I36" s="2">
        <f t="shared" si="5"/>
        <v>0.3333333333333333</v>
      </c>
      <c r="J36" s="7">
        <v>52</v>
      </c>
      <c r="K36">
        <v>0</v>
      </c>
      <c r="L36">
        <v>201</v>
      </c>
      <c r="M36">
        <v>39</v>
      </c>
      <c r="N36">
        <v>18</v>
      </c>
      <c r="O36">
        <v>7</v>
      </c>
      <c r="P36">
        <v>0</v>
      </c>
      <c r="Q36">
        <v>2</v>
      </c>
      <c r="R36">
        <v>9</v>
      </c>
      <c r="S36">
        <v>9</v>
      </c>
      <c r="T36" s="3">
        <f t="shared" si="6"/>
        <v>0.8846153846153846</v>
      </c>
      <c r="U36" s="3">
        <f t="shared" si="7"/>
        <v>3.1153846153846154</v>
      </c>
    </row>
    <row r="37" spans="1:21" ht="13.5">
      <c r="A37" s="1" t="s">
        <v>49</v>
      </c>
      <c r="B37" t="s">
        <v>154</v>
      </c>
      <c r="C37">
        <v>20</v>
      </c>
      <c r="D37" s="3">
        <f t="shared" si="4"/>
        <v>5.625</v>
      </c>
      <c r="E37">
        <v>3</v>
      </c>
      <c r="F37">
        <v>1</v>
      </c>
      <c r="G37">
        <v>0</v>
      </c>
      <c r="H37">
        <v>3</v>
      </c>
      <c r="I37" s="2">
        <f t="shared" si="5"/>
        <v>0.75</v>
      </c>
      <c r="J37" s="7">
        <v>32</v>
      </c>
      <c r="K37">
        <v>0</v>
      </c>
      <c r="L37">
        <v>141</v>
      </c>
      <c r="M37">
        <v>34</v>
      </c>
      <c r="N37">
        <v>15</v>
      </c>
      <c r="O37">
        <v>9</v>
      </c>
      <c r="P37">
        <v>1</v>
      </c>
      <c r="Q37">
        <v>5</v>
      </c>
      <c r="R37">
        <v>21</v>
      </c>
      <c r="S37">
        <v>20</v>
      </c>
      <c r="T37" s="3">
        <f t="shared" si="6"/>
        <v>1.34375</v>
      </c>
      <c r="U37" s="3">
        <f t="shared" si="7"/>
        <v>4.21875</v>
      </c>
    </row>
    <row r="38" spans="1:21" ht="13.5">
      <c r="A38" s="1" t="s">
        <v>49</v>
      </c>
      <c r="B38" t="s">
        <v>166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144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145</v>
      </c>
      <c r="C40">
        <v>18</v>
      </c>
      <c r="D40" s="3">
        <f t="shared" si="4"/>
        <v>5.46067415730337</v>
      </c>
      <c r="E40">
        <v>2</v>
      </c>
      <c r="F40">
        <v>1</v>
      </c>
      <c r="G40">
        <v>3</v>
      </c>
      <c r="H40">
        <v>0</v>
      </c>
      <c r="I40" s="2">
        <f t="shared" si="5"/>
        <v>0.6666666666666666</v>
      </c>
      <c r="J40" s="7">
        <v>29.666666666666668</v>
      </c>
      <c r="K40">
        <v>0</v>
      </c>
      <c r="L40">
        <v>139</v>
      </c>
      <c r="M40">
        <v>38</v>
      </c>
      <c r="N40">
        <v>11</v>
      </c>
      <c r="O40">
        <v>12</v>
      </c>
      <c r="P40">
        <v>1</v>
      </c>
      <c r="Q40">
        <v>1</v>
      </c>
      <c r="R40">
        <v>18</v>
      </c>
      <c r="S40">
        <v>18</v>
      </c>
      <c r="T40" s="3">
        <f t="shared" si="6"/>
        <v>1.6853932584269662</v>
      </c>
      <c r="U40" s="3">
        <f t="shared" si="7"/>
        <v>3.3370786516853927</v>
      </c>
    </row>
  </sheetData>
  <sheetProtection/>
  <mergeCells count="4">
    <mergeCell ref="C18:S18"/>
    <mergeCell ref="C20:S20"/>
    <mergeCell ref="C38:U38"/>
    <mergeCell ref="C39:U39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6" width="5.25390625" style="0" bestFit="1" customWidth="1"/>
    <col min="17" max="17" width="5.875" style="0" bestFit="1" customWidth="1"/>
    <col min="18" max="18" width="5.25390625" style="0" bestFit="1" customWidth="1"/>
    <col min="19" max="19" width="5.75390625" style="0" bestFit="1" customWidth="1"/>
    <col min="20" max="20" width="5.375" style="0" customWidth="1"/>
    <col min="21" max="21" width="7.2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119</v>
      </c>
      <c r="C2">
        <v>144</v>
      </c>
      <c r="D2" s="2">
        <f aca="true" t="shared" si="0" ref="D2:D17">F2/E2</f>
        <v>0.26174496644295303</v>
      </c>
      <c r="E2">
        <v>447</v>
      </c>
      <c r="F2">
        <v>117</v>
      </c>
      <c r="G2">
        <v>3</v>
      </c>
      <c r="H2">
        <v>23</v>
      </c>
      <c r="I2" s="2">
        <f aca="true" t="shared" si="1" ref="I2:I17">(F2+K2)/(E2+K2+N2)</f>
        <v>0.31752577319587627</v>
      </c>
      <c r="J2">
        <v>175</v>
      </c>
      <c r="K2">
        <v>37</v>
      </c>
      <c r="L2">
        <v>42</v>
      </c>
      <c r="M2">
        <v>0</v>
      </c>
      <c r="N2">
        <v>1</v>
      </c>
      <c r="O2">
        <v>21</v>
      </c>
      <c r="P2" s="14">
        <v>2</v>
      </c>
      <c r="Q2" s="2">
        <v>0.2</v>
      </c>
      <c r="R2" s="2">
        <f aca="true" t="shared" si="2" ref="R2:R17">J2/E2</f>
        <v>0.39149888143176736</v>
      </c>
      <c r="S2" s="2">
        <f aca="true" t="shared" si="3" ref="S2:S17">I2+R2</f>
        <v>0.7090246546276436</v>
      </c>
    </row>
    <row r="3" spans="1:19" ht="13.5">
      <c r="A3">
        <v>2</v>
      </c>
      <c r="B3" t="s">
        <v>184</v>
      </c>
      <c r="C3">
        <v>143</v>
      </c>
      <c r="D3" s="2">
        <f t="shared" si="0"/>
        <v>0.23923444976076555</v>
      </c>
      <c r="E3">
        <v>418</v>
      </c>
      <c r="F3">
        <v>100</v>
      </c>
      <c r="G3">
        <v>1</v>
      </c>
      <c r="H3">
        <v>34</v>
      </c>
      <c r="I3" s="2">
        <f t="shared" si="1"/>
        <v>0.30196936542669583</v>
      </c>
      <c r="J3">
        <v>136</v>
      </c>
      <c r="K3">
        <v>38</v>
      </c>
      <c r="L3">
        <v>39</v>
      </c>
      <c r="M3">
        <v>10</v>
      </c>
      <c r="N3">
        <v>1</v>
      </c>
      <c r="O3">
        <v>11</v>
      </c>
      <c r="P3" s="14">
        <v>3</v>
      </c>
      <c r="Q3" s="2">
        <v>0.244</v>
      </c>
      <c r="R3" s="2">
        <f t="shared" si="2"/>
        <v>0.3253588516746411</v>
      </c>
      <c r="S3" s="2">
        <f t="shared" si="3"/>
        <v>0.627328217101337</v>
      </c>
    </row>
    <row r="4" spans="1:19" ht="13.5">
      <c r="A4">
        <v>3</v>
      </c>
      <c r="B4" t="s">
        <v>157</v>
      </c>
      <c r="C4">
        <v>142</v>
      </c>
      <c r="D4" s="2">
        <f t="shared" si="0"/>
        <v>0.2569444444444444</v>
      </c>
      <c r="E4">
        <v>576</v>
      </c>
      <c r="F4">
        <v>148</v>
      </c>
      <c r="G4">
        <v>18</v>
      </c>
      <c r="H4">
        <v>82</v>
      </c>
      <c r="I4" s="2">
        <f t="shared" si="1"/>
        <v>0.30917874396135264</v>
      </c>
      <c r="J4">
        <v>256</v>
      </c>
      <c r="K4">
        <v>44</v>
      </c>
      <c r="L4">
        <v>48</v>
      </c>
      <c r="M4">
        <v>0</v>
      </c>
      <c r="N4">
        <v>1</v>
      </c>
      <c r="O4">
        <v>9</v>
      </c>
      <c r="P4" s="14">
        <v>8</v>
      </c>
      <c r="Q4" s="2">
        <v>0.293</v>
      </c>
      <c r="R4" s="2">
        <f t="shared" si="2"/>
        <v>0.4444444444444444</v>
      </c>
      <c r="S4" s="2">
        <f t="shared" si="3"/>
        <v>0.7536231884057971</v>
      </c>
    </row>
    <row r="5" spans="1:19" ht="13.5">
      <c r="A5">
        <v>4</v>
      </c>
      <c r="B5" t="s">
        <v>121</v>
      </c>
      <c r="C5">
        <v>142</v>
      </c>
      <c r="D5" s="2">
        <f t="shared" si="0"/>
        <v>0.27241379310344827</v>
      </c>
      <c r="E5">
        <v>580</v>
      </c>
      <c r="F5">
        <v>158</v>
      </c>
      <c r="G5">
        <v>11</v>
      </c>
      <c r="H5">
        <v>79</v>
      </c>
      <c r="I5" s="2">
        <f t="shared" si="1"/>
        <v>0.3081967213114754</v>
      </c>
      <c r="J5">
        <v>251</v>
      </c>
      <c r="K5">
        <v>30</v>
      </c>
      <c r="L5">
        <v>48</v>
      </c>
      <c r="M5">
        <v>0</v>
      </c>
      <c r="N5">
        <v>0</v>
      </c>
      <c r="O5">
        <v>6</v>
      </c>
      <c r="P5" s="14">
        <v>7</v>
      </c>
      <c r="Q5" s="2">
        <v>0.325</v>
      </c>
      <c r="R5" s="2">
        <f t="shared" si="2"/>
        <v>0.43275862068965515</v>
      </c>
      <c r="S5" s="2">
        <f t="shared" si="3"/>
        <v>0.7409553420011306</v>
      </c>
    </row>
    <row r="6" spans="1:19" ht="13.5">
      <c r="A6">
        <v>5</v>
      </c>
      <c r="B6" t="s">
        <v>156</v>
      </c>
      <c r="C6">
        <v>143</v>
      </c>
      <c r="D6" s="2">
        <f t="shared" si="0"/>
        <v>0.22994652406417113</v>
      </c>
      <c r="E6">
        <v>561</v>
      </c>
      <c r="F6">
        <v>129</v>
      </c>
      <c r="G6">
        <v>36</v>
      </c>
      <c r="H6">
        <v>98</v>
      </c>
      <c r="I6" s="2">
        <f t="shared" si="1"/>
        <v>0.24610051993067592</v>
      </c>
      <c r="J6">
        <v>263</v>
      </c>
      <c r="K6">
        <v>13</v>
      </c>
      <c r="L6">
        <v>64</v>
      </c>
      <c r="M6">
        <v>0</v>
      </c>
      <c r="N6">
        <v>3</v>
      </c>
      <c r="O6">
        <v>7</v>
      </c>
      <c r="P6" s="14">
        <v>1</v>
      </c>
      <c r="Q6" s="2">
        <v>0.234</v>
      </c>
      <c r="R6" s="2">
        <f t="shared" si="2"/>
        <v>0.46880570409982175</v>
      </c>
      <c r="S6" s="2">
        <f t="shared" si="3"/>
        <v>0.7149062240304976</v>
      </c>
    </row>
    <row r="7" spans="1:19" ht="13.5">
      <c r="A7">
        <v>6</v>
      </c>
      <c r="B7" t="s">
        <v>137</v>
      </c>
      <c r="C7">
        <v>143</v>
      </c>
      <c r="D7" s="2">
        <f t="shared" si="0"/>
        <v>0.25</v>
      </c>
      <c r="E7">
        <v>380</v>
      </c>
      <c r="F7">
        <v>95</v>
      </c>
      <c r="G7">
        <v>9</v>
      </c>
      <c r="H7">
        <v>43</v>
      </c>
      <c r="I7" s="2">
        <f t="shared" si="1"/>
        <v>0.32387706855791965</v>
      </c>
      <c r="J7">
        <v>149</v>
      </c>
      <c r="K7">
        <v>42</v>
      </c>
      <c r="L7">
        <v>54</v>
      </c>
      <c r="M7">
        <v>6</v>
      </c>
      <c r="N7">
        <v>1</v>
      </c>
      <c r="O7">
        <v>3</v>
      </c>
      <c r="P7" s="14">
        <v>7</v>
      </c>
      <c r="Q7" s="2">
        <v>0.316</v>
      </c>
      <c r="R7" s="2">
        <f t="shared" si="2"/>
        <v>0.39210526315789473</v>
      </c>
      <c r="S7" s="2">
        <f t="shared" si="3"/>
        <v>0.7159823317158144</v>
      </c>
    </row>
    <row r="8" spans="1:19" ht="13.5">
      <c r="A8">
        <v>7</v>
      </c>
      <c r="B8" t="s">
        <v>173</v>
      </c>
      <c r="C8">
        <v>143</v>
      </c>
      <c r="D8" s="2">
        <f t="shared" si="0"/>
        <v>0.26651480637813213</v>
      </c>
      <c r="E8">
        <v>439</v>
      </c>
      <c r="F8">
        <v>117</v>
      </c>
      <c r="G8">
        <v>7</v>
      </c>
      <c r="H8">
        <v>53</v>
      </c>
      <c r="I8" s="2">
        <f t="shared" si="1"/>
        <v>0.29475982532751094</v>
      </c>
      <c r="J8">
        <v>182</v>
      </c>
      <c r="K8">
        <v>18</v>
      </c>
      <c r="L8">
        <v>50</v>
      </c>
      <c r="M8">
        <v>4</v>
      </c>
      <c r="N8">
        <v>1</v>
      </c>
      <c r="O8">
        <v>11</v>
      </c>
      <c r="P8" s="14">
        <v>12</v>
      </c>
      <c r="Q8" s="2">
        <v>0.313</v>
      </c>
      <c r="R8" s="2">
        <f t="shared" si="2"/>
        <v>0.4145785876993166</v>
      </c>
      <c r="S8" s="2">
        <f t="shared" si="3"/>
        <v>0.7093384130268275</v>
      </c>
    </row>
    <row r="9" spans="1:19" ht="13.5">
      <c r="A9">
        <v>8</v>
      </c>
      <c r="B9" t="s">
        <v>123</v>
      </c>
      <c r="C9">
        <v>143</v>
      </c>
      <c r="D9" s="2">
        <f t="shared" si="0"/>
        <v>0.23629489603024575</v>
      </c>
      <c r="E9">
        <v>529</v>
      </c>
      <c r="F9">
        <v>125</v>
      </c>
      <c r="G9">
        <v>17</v>
      </c>
      <c r="H9">
        <v>61</v>
      </c>
      <c r="I9" s="2">
        <f t="shared" si="1"/>
        <v>0.27549194991055453</v>
      </c>
      <c r="J9">
        <v>214</v>
      </c>
      <c r="K9">
        <v>29</v>
      </c>
      <c r="L9">
        <v>55</v>
      </c>
      <c r="M9">
        <v>0</v>
      </c>
      <c r="N9">
        <v>1</v>
      </c>
      <c r="O9">
        <v>17</v>
      </c>
      <c r="P9" s="14">
        <v>11</v>
      </c>
      <c r="Q9" s="2">
        <v>0.208</v>
      </c>
      <c r="R9" s="2">
        <f t="shared" si="2"/>
        <v>0.4045368620037807</v>
      </c>
      <c r="S9" s="2">
        <f t="shared" si="3"/>
        <v>0.6800288119143352</v>
      </c>
    </row>
    <row r="10" spans="1:19" ht="13.5">
      <c r="A10" s="1">
        <v>9</v>
      </c>
      <c r="B10" t="s">
        <v>132</v>
      </c>
      <c r="C10">
        <v>144</v>
      </c>
      <c r="D10" s="2">
        <f t="shared" si="0"/>
        <v>0.2423469387755102</v>
      </c>
      <c r="E10">
        <v>392</v>
      </c>
      <c r="F10">
        <v>95</v>
      </c>
      <c r="G10">
        <v>2</v>
      </c>
      <c r="H10">
        <v>32</v>
      </c>
      <c r="I10" s="2">
        <f t="shared" si="1"/>
        <v>0.2702702702702703</v>
      </c>
      <c r="J10">
        <v>138</v>
      </c>
      <c r="K10">
        <v>15</v>
      </c>
      <c r="L10">
        <v>45</v>
      </c>
      <c r="M10">
        <v>6</v>
      </c>
      <c r="N10">
        <v>0</v>
      </c>
      <c r="O10">
        <v>13</v>
      </c>
      <c r="P10" s="14">
        <v>9</v>
      </c>
      <c r="Q10" s="2">
        <v>0.186</v>
      </c>
      <c r="R10" s="2">
        <f t="shared" si="2"/>
        <v>0.3520408163265306</v>
      </c>
      <c r="S10" s="2">
        <f t="shared" si="3"/>
        <v>0.6223110865968009</v>
      </c>
    </row>
    <row r="11" spans="1:19" ht="13.5">
      <c r="A11" s="1" t="s">
        <v>1</v>
      </c>
      <c r="B11" t="s">
        <v>129</v>
      </c>
      <c r="C11">
        <v>94</v>
      </c>
      <c r="D11" s="2">
        <f t="shared" si="0"/>
        <v>0.21568627450980393</v>
      </c>
      <c r="E11">
        <v>102</v>
      </c>
      <c r="F11">
        <v>22</v>
      </c>
      <c r="G11">
        <v>3</v>
      </c>
      <c r="H11">
        <v>9</v>
      </c>
      <c r="I11" s="2">
        <f t="shared" si="1"/>
        <v>0.25688073394495414</v>
      </c>
      <c r="J11">
        <v>33</v>
      </c>
      <c r="K11">
        <v>6</v>
      </c>
      <c r="L11">
        <v>18</v>
      </c>
      <c r="M11">
        <v>0</v>
      </c>
      <c r="N11">
        <v>1</v>
      </c>
      <c r="O11">
        <v>1</v>
      </c>
      <c r="P11" s="14">
        <v>0</v>
      </c>
      <c r="Q11" s="2">
        <v>0.143</v>
      </c>
      <c r="R11" s="2">
        <f t="shared" si="2"/>
        <v>0.3235294117647059</v>
      </c>
      <c r="S11" s="2">
        <f t="shared" si="3"/>
        <v>0.58041014570966</v>
      </c>
    </row>
    <row r="12" spans="1:19" ht="13.5">
      <c r="A12" s="1" t="s">
        <v>1</v>
      </c>
      <c r="B12" t="s">
        <v>195</v>
      </c>
      <c r="C12">
        <v>131</v>
      </c>
      <c r="D12" s="2">
        <f t="shared" si="0"/>
        <v>0.23163841807909605</v>
      </c>
      <c r="E12">
        <v>177</v>
      </c>
      <c r="F12">
        <v>41</v>
      </c>
      <c r="G12">
        <v>6</v>
      </c>
      <c r="H12">
        <v>14</v>
      </c>
      <c r="I12" s="2">
        <f t="shared" si="1"/>
        <v>0.24861878453038674</v>
      </c>
      <c r="J12">
        <v>63</v>
      </c>
      <c r="K12">
        <v>4</v>
      </c>
      <c r="L12">
        <v>35</v>
      </c>
      <c r="M12">
        <v>0</v>
      </c>
      <c r="N12">
        <v>0</v>
      </c>
      <c r="O12">
        <v>0</v>
      </c>
      <c r="P12" s="14">
        <v>2</v>
      </c>
      <c r="Q12" s="2">
        <v>0.259</v>
      </c>
      <c r="R12" s="2">
        <f t="shared" si="2"/>
        <v>0.3559322033898305</v>
      </c>
      <c r="S12" s="2">
        <f t="shared" si="3"/>
        <v>0.6045509879202172</v>
      </c>
    </row>
    <row r="13" spans="1:19" ht="13.5">
      <c r="A13" s="1" t="s">
        <v>1</v>
      </c>
      <c r="B13" t="s">
        <v>130</v>
      </c>
      <c r="C13">
        <v>110</v>
      </c>
      <c r="D13" s="2">
        <f t="shared" si="0"/>
        <v>0.21014492753623187</v>
      </c>
      <c r="E13">
        <v>138</v>
      </c>
      <c r="F13">
        <v>29</v>
      </c>
      <c r="G13">
        <v>0</v>
      </c>
      <c r="H13">
        <v>8</v>
      </c>
      <c r="I13" s="2">
        <f t="shared" si="1"/>
        <v>0.22695035460992907</v>
      </c>
      <c r="J13">
        <v>41</v>
      </c>
      <c r="K13">
        <v>3</v>
      </c>
      <c r="L13">
        <v>10</v>
      </c>
      <c r="M13">
        <v>2</v>
      </c>
      <c r="N13">
        <v>0</v>
      </c>
      <c r="O13">
        <v>5</v>
      </c>
      <c r="P13" s="14">
        <v>7</v>
      </c>
      <c r="Q13" s="2">
        <v>0.219</v>
      </c>
      <c r="R13" s="2">
        <f t="shared" si="2"/>
        <v>0.2971014492753623</v>
      </c>
      <c r="S13" s="2">
        <f t="shared" si="3"/>
        <v>0.5240518038852914</v>
      </c>
    </row>
    <row r="14" spans="1:19" ht="13.5">
      <c r="A14" s="1" t="s">
        <v>1</v>
      </c>
      <c r="B14" t="s">
        <v>134</v>
      </c>
      <c r="C14">
        <v>40</v>
      </c>
      <c r="D14" s="2">
        <f t="shared" si="0"/>
        <v>0.1702127659574468</v>
      </c>
      <c r="E14">
        <v>47</v>
      </c>
      <c r="F14">
        <v>8</v>
      </c>
      <c r="G14">
        <v>1</v>
      </c>
      <c r="H14">
        <v>7</v>
      </c>
      <c r="I14" s="2">
        <f t="shared" si="1"/>
        <v>0.2</v>
      </c>
      <c r="J14">
        <v>13</v>
      </c>
      <c r="K14">
        <v>2</v>
      </c>
      <c r="L14">
        <v>5</v>
      </c>
      <c r="M14">
        <v>0</v>
      </c>
      <c r="N14">
        <v>1</v>
      </c>
      <c r="O14">
        <v>0</v>
      </c>
      <c r="P14" s="14">
        <v>0</v>
      </c>
      <c r="Q14" s="2">
        <v>0.231</v>
      </c>
      <c r="R14" s="2">
        <f t="shared" si="2"/>
        <v>0.2765957446808511</v>
      </c>
      <c r="S14" s="2">
        <f t="shared" si="3"/>
        <v>0.4765957446808511</v>
      </c>
    </row>
    <row r="15" spans="1:19" ht="13.5">
      <c r="A15" s="1" t="s">
        <v>1</v>
      </c>
      <c r="B15" t="s">
        <v>181</v>
      </c>
      <c r="C15">
        <v>117</v>
      </c>
      <c r="D15" s="2">
        <f t="shared" si="0"/>
        <v>0.25471698113207547</v>
      </c>
      <c r="E15">
        <v>106</v>
      </c>
      <c r="F15">
        <v>27</v>
      </c>
      <c r="G15">
        <v>5</v>
      </c>
      <c r="H15">
        <v>12</v>
      </c>
      <c r="I15" s="2">
        <f t="shared" si="1"/>
        <v>0.31896551724137934</v>
      </c>
      <c r="J15">
        <v>44</v>
      </c>
      <c r="K15">
        <v>10</v>
      </c>
      <c r="L15">
        <v>19</v>
      </c>
      <c r="M15">
        <v>1</v>
      </c>
      <c r="N15">
        <v>0</v>
      </c>
      <c r="O15">
        <v>0</v>
      </c>
      <c r="P15" s="14">
        <v>0</v>
      </c>
      <c r="Q15" s="2">
        <v>0.214</v>
      </c>
      <c r="R15" s="2">
        <f t="shared" si="2"/>
        <v>0.41509433962264153</v>
      </c>
      <c r="S15" s="2">
        <f t="shared" si="3"/>
        <v>0.7340598568640209</v>
      </c>
    </row>
    <row r="16" spans="1:19" ht="13.5">
      <c r="A16" s="1" t="s">
        <v>1</v>
      </c>
      <c r="B16" t="s">
        <v>160</v>
      </c>
      <c r="C16">
        <v>115</v>
      </c>
      <c r="D16" s="2">
        <f t="shared" si="0"/>
        <v>0.23711340206185566</v>
      </c>
      <c r="E16">
        <v>97</v>
      </c>
      <c r="F16">
        <v>23</v>
      </c>
      <c r="G16">
        <v>3</v>
      </c>
      <c r="H16">
        <v>9</v>
      </c>
      <c r="I16" s="2">
        <f t="shared" si="1"/>
        <v>0.24489795918367346</v>
      </c>
      <c r="J16">
        <v>35</v>
      </c>
      <c r="K16">
        <v>1</v>
      </c>
      <c r="L16">
        <v>16</v>
      </c>
      <c r="M16">
        <v>1</v>
      </c>
      <c r="N16">
        <v>0</v>
      </c>
      <c r="O16">
        <v>1</v>
      </c>
      <c r="P16" s="14">
        <v>0</v>
      </c>
      <c r="Q16" s="2">
        <v>0.278</v>
      </c>
      <c r="R16" s="2">
        <f t="shared" si="2"/>
        <v>0.36082474226804123</v>
      </c>
      <c r="S16" s="2">
        <f t="shared" si="3"/>
        <v>0.6057227014517147</v>
      </c>
    </row>
    <row r="17" spans="1:19" ht="13.5">
      <c r="A17" s="1" t="s">
        <v>1</v>
      </c>
      <c r="B17" t="s">
        <v>131</v>
      </c>
      <c r="C17">
        <v>69</v>
      </c>
      <c r="D17" s="2">
        <f t="shared" si="0"/>
        <v>0.2727272727272727</v>
      </c>
      <c r="E17">
        <v>55</v>
      </c>
      <c r="F17">
        <v>15</v>
      </c>
      <c r="G17">
        <v>1</v>
      </c>
      <c r="H17">
        <v>4</v>
      </c>
      <c r="I17" s="2">
        <f t="shared" si="1"/>
        <v>0.2857142857142857</v>
      </c>
      <c r="J17">
        <v>28</v>
      </c>
      <c r="K17">
        <v>1</v>
      </c>
      <c r="L17">
        <v>4</v>
      </c>
      <c r="M17">
        <v>1</v>
      </c>
      <c r="N17">
        <v>0</v>
      </c>
      <c r="O17">
        <v>0</v>
      </c>
      <c r="P17" s="14">
        <v>0</v>
      </c>
      <c r="Q17" s="2">
        <v>0.214</v>
      </c>
      <c r="R17" s="2">
        <f t="shared" si="2"/>
        <v>0.509090909090909</v>
      </c>
      <c r="S17" s="2">
        <f t="shared" si="3"/>
        <v>0.7948051948051947</v>
      </c>
    </row>
    <row r="18" spans="1:19" ht="13.5">
      <c r="A18" s="1" t="s">
        <v>49</v>
      </c>
      <c r="B18" t="s">
        <v>133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125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155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127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139</v>
      </c>
      <c r="C25">
        <v>29</v>
      </c>
      <c r="D25" s="3">
        <f aca="true" t="shared" si="4" ref="D25:D40">S25/J25*9</f>
        <v>2.7529411764705882</v>
      </c>
      <c r="E25">
        <v>14</v>
      </c>
      <c r="F25">
        <v>6</v>
      </c>
      <c r="G25">
        <v>0</v>
      </c>
      <c r="H25">
        <v>0</v>
      </c>
      <c r="I25" s="2">
        <f aca="true" t="shared" si="5" ref="I25:I40">E25/(E25+F25)</f>
        <v>0.7</v>
      </c>
      <c r="J25" s="7">
        <v>170</v>
      </c>
      <c r="K25">
        <v>3</v>
      </c>
      <c r="L25">
        <v>674</v>
      </c>
      <c r="M25">
        <v>131</v>
      </c>
      <c r="N25">
        <v>101</v>
      </c>
      <c r="O25">
        <v>28</v>
      </c>
      <c r="P25">
        <v>3</v>
      </c>
      <c r="Q25">
        <v>11</v>
      </c>
      <c r="R25">
        <v>54</v>
      </c>
      <c r="S25">
        <v>52</v>
      </c>
      <c r="T25" s="3">
        <f aca="true" t="shared" si="6" ref="T25:T40">(M25+O25)/J25</f>
        <v>0.9352941176470588</v>
      </c>
      <c r="U25" s="3">
        <f aca="true" t="shared" si="7" ref="U25:U40">N25/J25*9</f>
        <v>5.347058823529411</v>
      </c>
    </row>
    <row r="26" spans="1:21" ht="13.5">
      <c r="A26" s="1" t="s">
        <v>50</v>
      </c>
      <c r="B26" t="s">
        <v>190</v>
      </c>
      <c r="C26">
        <v>29</v>
      </c>
      <c r="D26" s="3">
        <f t="shared" si="4"/>
        <v>4.376842105263158</v>
      </c>
      <c r="E26">
        <v>7</v>
      </c>
      <c r="F26">
        <v>11</v>
      </c>
      <c r="G26">
        <v>0</v>
      </c>
      <c r="H26">
        <v>0</v>
      </c>
      <c r="I26" s="2">
        <f t="shared" si="5"/>
        <v>0.3888888888888889</v>
      </c>
      <c r="J26" s="7">
        <v>158.33333333333334</v>
      </c>
      <c r="K26">
        <v>2</v>
      </c>
      <c r="L26">
        <v>676</v>
      </c>
      <c r="M26">
        <v>159</v>
      </c>
      <c r="N26">
        <v>115</v>
      </c>
      <c r="O26">
        <v>43</v>
      </c>
      <c r="P26">
        <v>4</v>
      </c>
      <c r="Q26">
        <v>16</v>
      </c>
      <c r="R26">
        <v>77</v>
      </c>
      <c r="S26">
        <v>77</v>
      </c>
      <c r="T26" s="3">
        <f t="shared" si="6"/>
        <v>1.2757894736842104</v>
      </c>
      <c r="U26" s="3">
        <f t="shared" si="7"/>
        <v>6.536842105263157</v>
      </c>
    </row>
    <row r="27" spans="1:21" ht="13.5">
      <c r="A27" s="1" t="s">
        <v>50</v>
      </c>
      <c r="B27" t="s">
        <v>150</v>
      </c>
      <c r="C27">
        <v>28</v>
      </c>
      <c r="D27" s="3">
        <f t="shared" si="4"/>
        <v>4.53688524590164</v>
      </c>
      <c r="E27">
        <v>6</v>
      </c>
      <c r="F27">
        <v>13</v>
      </c>
      <c r="G27">
        <v>0</v>
      </c>
      <c r="H27">
        <v>0</v>
      </c>
      <c r="I27" s="2">
        <f t="shared" si="5"/>
        <v>0.3157894736842105</v>
      </c>
      <c r="J27" s="7">
        <v>162.66666666666666</v>
      </c>
      <c r="K27">
        <v>0</v>
      </c>
      <c r="L27">
        <v>722</v>
      </c>
      <c r="M27">
        <v>159</v>
      </c>
      <c r="N27">
        <v>116</v>
      </c>
      <c r="O27">
        <v>69</v>
      </c>
      <c r="P27">
        <v>7</v>
      </c>
      <c r="Q27">
        <v>13</v>
      </c>
      <c r="R27">
        <v>83</v>
      </c>
      <c r="S27">
        <v>82</v>
      </c>
      <c r="T27" s="3">
        <f t="shared" si="6"/>
        <v>1.4016393442622952</v>
      </c>
      <c r="U27" s="3">
        <f t="shared" si="7"/>
        <v>6.418032786885246</v>
      </c>
    </row>
    <row r="28" spans="1:21" ht="13.5">
      <c r="A28" s="1" t="s">
        <v>50</v>
      </c>
      <c r="B28" t="s">
        <v>175</v>
      </c>
      <c r="C28">
        <v>20</v>
      </c>
      <c r="D28" s="3">
        <f t="shared" si="4"/>
        <v>4.263157894736842</v>
      </c>
      <c r="E28">
        <v>5</v>
      </c>
      <c r="F28">
        <v>8</v>
      </c>
      <c r="G28">
        <v>0</v>
      </c>
      <c r="H28">
        <v>0</v>
      </c>
      <c r="I28" s="2">
        <f t="shared" si="5"/>
        <v>0.38461538461538464</v>
      </c>
      <c r="J28" s="7">
        <v>114</v>
      </c>
      <c r="K28">
        <v>1</v>
      </c>
      <c r="L28">
        <v>505</v>
      </c>
      <c r="M28">
        <v>136</v>
      </c>
      <c r="N28">
        <v>35</v>
      </c>
      <c r="O28">
        <v>15</v>
      </c>
      <c r="P28">
        <v>4</v>
      </c>
      <c r="Q28">
        <v>9</v>
      </c>
      <c r="R28">
        <v>56</v>
      </c>
      <c r="S28">
        <v>54</v>
      </c>
      <c r="T28" s="3">
        <f t="shared" si="6"/>
        <v>1.3245614035087718</v>
      </c>
      <c r="U28" s="3">
        <f t="shared" si="7"/>
        <v>2.763157894736842</v>
      </c>
    </row>
    <row r="29" spans="1:21" ht="13.5">
      <c r="A29" s="1" t="s">
        <v>74</v>
      </c>
      <c r="B29" t="s">
        <v>182</v>
      </c>
      <c r="C29">
        <v>25</v>
      </c>
      <c r="D29" s="3">
        <f t="shared" si="4"/>
        <v>3.875912408759124</v>
      </c>
      <c r="E29">
        <v>7</v>
      </c>
      <c r="F29">
        <v>9</v>
      </c>
      <c r="G29">
        <v>0</v>
      </c>
      <c r="H29">
        <v>0</v>
      </c>
      <c r="I29" s="2">
        <f t="shared" si="5"/>
        <v>0.4375</v>
      </c>
      <c r="J29" s="7">
        <v>137</v>
      </c>
      <c r="K29">
        <v>3</v>
      </c>
      <c r="L29">
        <v>570</v>
      </c>
      <c r="M29">
        <v>126</v>
      </c>
      <c r="N29">
        <v>86</v>
      </c>
      <c r="O29">
        <v>31</v>
      </c>
      <c r="P29">
        <v>2</v>
      </c>
      <c r="Q29">
        <v>15</v>
      </c>
      <c r="R29">
        <v>60</v>
      </c>
      <c r="S29">
        <v>59</v>
      </c>
      <c r="T29" s="3">
        <f t="shared" si="6"/>
        <v>1.145985401459854</v>
      </c>
      <c r="U29" s="3">
        <f t="shared" si="7"/>
        <v>5.649635036496351</v>
      </c>
    </row>
    <row r="30" spans="1:21" ht="13.5">
      <c r="A30" s="1" t="s">
        <v>74</v>
      </c>
      <c r="B30" t="s">
        <v>153</v>
      </c>
      <c r="C30">
        <v>20</v>
      </c>
      <c r="D30" s="3">
        <f t="shared" si="4"/>
        <v>4.176258992805756</v>
      </c>
      <c r="E30">
        <v>5</v>
      </c>
      <c r="F30">
        <v>6</v>
      </c>
      <c r="G30">
        <v>0</v>
      </c>
      <c r="H30">
        <v>0</v>
      </c>
      <c r="I30" s="2">
        <f t="shared" si="5"/>
        <v>0.45454545454545453</v>
      </c>
      <c r="J30" s="7">
        <v>92.66666666666667</v>
      </c>
      <c r="K30">
        <v>1</v>
      </c>
      <c r="L30">
        <v>389</v>
      </c>
      <c r="M30">
        <v>95</v>
      </c>
      <c r="N30">
        <v>31</v>
      </c>
      <c r="O30">
        <v>20</v>
      </c>
      <c r="P30">
        <v>0</v>
      </c>
      <c r="Q30">
        <v>11</v>
      </c>
      <c r="R30">
        <v>46</v>
      </c>
      <c r="S30">
        <v>43</v>
      </c>
      <c r="T30" s="3">
        <f t="shared" si="6"/>
        <v>1.2410071942446042</v>
      </c>
      <c r="U30" s="3">
        <f t="shared" si="7"/>
        <v>3.0107913669064748</v>
      </c>
    </row>
    <row r="31" spans="1:21" ht="13.5">
      <c r="A31" s="1" t="s">
        <v>51</v>
      </c>
      <c r="B31" t="s">
        <v>154</v>
      </c>
      <c r="C31">
        <v>46</v>
      </c>
      <c r="D31" s="3">
        <f t="shared" si="4"/>
        <v>5.7228260869565215</v>
      </c>
      <c r="E31">
        <v>4</v>
      </c>
      <c r="F31">
        <v>4</v>
      </c>
      <c r="G31">
        <v>0</v>
      </c>
      <c r="H31">
        <v>4</v>
      </c>
      <c r="I31" s="2">
        <f t="shared" si="5"/>
        <v>0.5</v>
      </c>
      <c r="J31" s="7">
        <v>61.333333333333336</v>
      </c>
      <c r="K31">
        <v>0</v>
      </c>
      <c r="L31">
        <v>277</v>
      </c>
      <c r="M31">
        <v>70</v>
      </c>
      <c r="N31">
        <v>35</v>
      </c>
      <c r="O31">
        <v>25</v>
      </c>
      <c r="P31">
        <v>1</v>
      </c>
      <c r="Q31">
        <v>8</v>
      </c>
      <c r="R31">
        <v>40</v>
      </c>
      <c r="S31">
        <v>39</v>
      </c>
      <c r="T31" s="3">
        <f t="shared" si="6"/>
        <v>1.5489130434782608</v>
      </c>
      <c r="U31" s="3">
        <f t="shared" si="7"/>
        <v>5.135869565217391</v>
      </c>
    </row>
    <row r="32" spans="1:21" ht="13.5">
      <c r="A32" s="1" t="s">
        <v>51</v>
      </c>
      <c r="B32" t="s">
        <v>166</v>
      </c>
      <c r="C32">
        <v>46</v>
      </c>
      <c r="D32" s="3">
        <f t="shared" si="4"/>
        <v>2.6234817813765186</v>
      </c>
      <c r="E32">
        <v>7</v>
      </c>
      <c r="F32">
        <v>3</v>
      </c>
      <c r="G32">
        <v>1</v>
      </c>
      <c r="H32">
        <v>2</v>
      </c>
      <c r="I32" s="2">
        <f t="shared" si="5"/>
        <v>0.7</v>
      </c>
      <c r="J32" s="7">
        <v>82.33333333333333</v>
      </c>
      <c r="K32">
        <v>0</v>
      </c>
      <c r="L32">
        <v>333</v>
      </c>
      <c r="M32">
        <v>62</v>
      </c>
      <c r="N32">
        <v>64</v>
      </c>
      <c r="O32">
        <v>23</v>
      </c>
      <c r="P32">
        <v>2</v>
      </c>
      <c r="Q32">
        <v>3</v>
      </c>
      <c r="R32">
        <v>25</v>
      </c>
      <c r="S32">
        <v>24</v>
      </c>
      <c r="T32" s="3">
        <f t="shared" si="6"/>
        <v>1.0323886639676114</v>
      </c>
      <c r="U32" s="3">
        <f t="shared" si="7"/>
        <v>6.995951417004049</v>
      </c>
    </row>
    <row r="33" spans="1:21" ht="13.5">
      <c r="A33" s="1" t="s">
        <v>51</v>
      </c>
      <c r="B33" t="s">
        <v>152</v>
      </c>
      <c r="C33">
        <v>51</v>
      </c>
      <c r="D33" s="3">
        <f t="shared" si="4"/>
        <v>4.57258064516129</v>
      </c>
      <c r="E33">
        <v>3</v>
      </c>
      <c r="F33">
        <v>3</v>
      </c>
      <c r="G33">
        <v>0</v>
      </c>
      <c r="H33">
        <v>3</v>
      </c>
      <c r="I33" s="2">
        <f t="shared" si="5"/>
        <v>0.5</v>
      </c>
      <c r="J33" s="7">
        <v>82.66666666666667</v>
      </c>
      <c r="K33">
        <v>0</v>
      </c>
      <c r="L33">
        <v>364</v>
      </c>
      <c r="M33">
        <v>92</v>
      </c>
      <c r="N33">
        <v>18</v>
      </c>
      <c r="O33">
        <v>15</v>
      </c>
      <c r="P33">
        <v>4</v>
      </c>
      <c r="Q33">
        <v>5</v>
      </c>
      <c r="R33">
        <v>45</v>
      </c>
      <c r="S33">
        <v>42</v>
      </c>
      <c r="T33" s="3">
        <f t="shared" si="6"/>
        <v>1.2943548387096773</v>
      </c>
      <c r="U33" s="3">
        <f t="shared" si="7"/>
        <v>1.9596774193548387</v>
      </c>
    </row>
    <row r="34" spans="1:21" ht="13.5">
      <c r="A34" s="1" t="s">
        <v>51</v>
      </c>
      <c r="B34" t="s">
        <v>144</v>
      </c>
      <c r="C34">
        <v>2</v>
      </c>
      <c r="D34" s="3">
        <f t="shared" si="4"/>
        <v>4.90909090909091</v>
      </c>
      <c r="E34">
        <v>1</v>
      </c>
      <c r="F34">
        <v>0</v>
      </c>
      <c r="G34">
        <v>0</v>
      </c>
      <c r="H34">
        <v>0</v>
      </c>
      <c r="I34" s="2">
        <f t="shared" si="5"/>
        <v>1</v>
      </c>
      <c r="J34" s="7">
        <v>3.6666666666666665</v>
      </c>
      <c r="K34">
        <v>0</v>
      </c>
      <c r="L34">
        <v>18</v>
      </c>
      <c r="M34">
        <v>4</v>
      </c>
      <c r="N34">
        <v>1</v>
      </c>
      <c r="O34">
        <v>2</v>
      </c>
      <c r="P34">
        <v>0</v>
      </c>
      <c r="Q34">
        <v>1</v>
      </c>
      <c r="R34">
        <v>2</v>
      </c>
      <c r="S34">
        <v>2</v>
      </c>
      <c r="T34" s="3">
        <f t="shared" si="6"/>
        <v>1.6363636363636365</v>
      </c>
      <c r="U34" s="3">
        <f t="shared" si="7"/>
        <v>2.454545454545455</v>
      </c>
    </row>
    <row r="35" spans="1:21" ht="13.5">
      <c r="A35" s="1" t="s">
        <v>72</v>
      </c>
      <c r="B35" t="s">
        <v>148</v>
      </c>
      <c r="C35">
        <v>4</v>
      </c>
      <c r="D35" s="3">
        <f t="shared" si="4"/>
        <v>1.588235294117647</v>
      </c>
      <c r="E35">
        <v>2</v>
      </c>
      <c r="F35">
        <v>0</v>
      </c>
      <c r="G35">
        <v>0</v>
      </c>
      <c r="H35">
        <v>0</v>
      </c>
      <c r="I35" s="2">
        <f t="shared" si="5"/>
        <v>1</v>
      </c>
      <c r="J35" s="7">
        <v>11.333333333333334</v>
      </c>
      <c r="K35">
        <v>0</v>
      </c>
      <c r="L35">
        <v>43</v>
      </c>
      <c r="M35">
        <v>9</v>
      </c>
      <c r="N35">
        <v>5</v>
      </c>
      <c r="O35">
        <v>2</v>
      </c>
      <c r="P35">
        <v>0</v>
      </c>
      <c r="Q35">
        <v>0</v>
      </c>
      <c r="R35">
        <v>2</v>
      </c>
      <c r="S35">
        <v>2</v>
      </c>
      <c r="T35" s="3">
        <f t="shared" si="6"/>
        <v>0.9705882352941176</v>
      </c>
      <c r="U35" s="3">
        <f t="shared" si="7"/>
        <v>3.9705882352941178</v>
      </c>
    </row>
    <row r="36" spans="1:21" ht="13.5">
      <c r="A36" s="1" t="s">
        <v>53</v>
      </c>
      <c r="B36" t="s">
        <v>151</v>
      </c>
      <c r="C36">
        <v>32</v>
      </c>
      <c r="D36" s="3">
        <f t="shared" si="4"/>
        <v>4.460869565217391</v>
      </c>
      <c r="E36">
        <v>1</v>
      </c>
      <c r="F36">
        <v>2</v>
      </c>
      <c r="G36">
        <v>20</v>
      </c>
      <c r="H36">
        <v>5</v>
      </c>
      <c r="I36" s="2">
        <f t="shared" si="5"/>
        <v>0.3333333333333333</v>
      </c>
      <c r="J36" s="7">
        <v>38.333333333333336</v>
      </c>
      <c r="K36">
        <v>0</v>
      </c>
      <c r="L36">
        <v>167</v>
      </c>
      <c r="M36">
        <v>43</v>
      </c>
      <c r="N36">
        <v>29</v>
      </c>
      <c r="O36">
        <v>7</v>
      </c>
      <c r="P36">
        <v>3</v>
      </c>
      <c r="Q36">
        <v>4</v>
      </c>
      <c r="R36">
        <v>19</v>
      </c>
      <c r="S36">
        <v>19</v>
      </c>
      <c r="T36" s="3">
        <f t="shared" si="6"/>
        <v>1.3043478260869565</v>
      </c>
      <c r="U36" s="3">
        <f t="shared" si="7"/>
        <v>6.808695652173912</v>
      </c>
    </row>
    <row r="37" spans="1:21" ht="13.5">
      <c r="A37" s="1" t="s">
        <v>49</v>
      </c>
      <c r="B37" t="s">
        <v>177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145</v>
      </c>
      <c r="C38">
        <v>42</v>
      </c>
      <c r="D38" s="3">
        <f t="shared" si="4"/>
        <v>6.0142180094786735</v>
      </c>
      <c r="E38">
        <v>5</v>
      </c>
      <c r="F38">
        <v>2</v>
      </c>
      <c r="G38">
        <v>1</v>
      </c>
      <c r="H38">
        <v>4</v>
      </c>
      <c r="I38" s="2">
        <f t="shared" si="5"/>
        <v>0.7142857142857143</v>
      </c>
      <c r="J38" s="7">
        <v>70.33333333333333</v>
      </c>
      <c r="K38">
        <v>0</v>
      </c>
      <c r="L38">
        <v>319</v>
      </c>
      <c r="M38">
        <v>84</v>
      </c>
      <c r="N38">
        <v>23</v>
      </c>
      <c r="O38">
        <v>21</v>
      </c>
      <c r="P38">
        <v>2</v>
      </c>
      <c r="Q38">
        <v>12</v>
      </c>
      <c r="R38">
        <v>49</v>
      </c>
      <c r="S38">
        <v>47</v>
      </c>
      <c r="T38" s="3">
        <f t="shared" si="6"/>
        <v>1.4928909952606637</v>
      </c>
      <c r="U38" s="3">
        <f t="shared" si="7"/>
        <v>2.9431279620853084</v>
      </c>
    </row>
    <row r="39" spans="1:21" ht="13.5">
      <c r="A39" s="1" t="s">
        <v>49</v>
      </c>
      <c r="B39" t="s">
        <v>147</v>
      </c>
      <c r="C39">
        <v>28</v>
      </c>
      <c r="D39" s="3">
        <f t="shared" si="4"/>
        <v>2.057142857142857</v>
      </c>
      <c r="E39">
        <v>1</v>
      </c>
      <c r="F39">
        <v>2</v>
      </c>
      <c r="G39">
        <v>11</v>
      </c>
      <c r="H39">
        <v>9</v>
      </c>
      <c r="I39" s="2">
        <f t="shared" si="5"/>
        <v>0.3333333333333333</v>
      </c>
      <c r="J39" s="7">
        <v>35</v>
      </c>
      <c r="K39">
        <v>0</v>
      </c>
      <c r="L39">
        <v>152</v>
      </c>
      <c r="M39">
        <v>32</v>
      </c>
      <c r="N39">
        <v>12</v>
      </c>
      <c r="O39">
        <v>12</v>
      </c>
      <c r="P39">
        <v>1</v>
      </c>
      <c r="Q39">
        <v>0</v>
      </c>
      <c r="R39">
        <v>8</v>
      </c>
      <c r="S39">
        <v>8</v>
      </c>
      <c r="T39" s="3">
        <f t="shared" si="6"/>
        <v>1.2571428571428571</v>
      </c>
      <c r="U39" s="3">
        <f t="shared" si="7"/>
        <v>3.085714285714286</v>
      </c>
    </row>
    <row r="40" spans="1:21" ht="13.5">
      <c r="A40" s="1" t="s">
        <v>49</v>
      </c>
      <c r="B40" t="s">
        <v>168</v>
      </c>
      <c r="C40">
        <v>40</v>
      </c>
      <c r="D40" s="3">
        <f t="shared" si="4"/>
        <v>3.9581151832460737</v>
      </c>
      <c r="E40">
        <v>3</v>
      </c>
      <c r="F40">
        <v>2</v>
      </c>
      <c r="G40">
        <v>1</v>
      </c>
      <c r="H40">
        <v>2</v>
      </c>
      <c r="I40" s="2">
        <f t="shared" si="5"/>
        <v>0.6</v>
      </c>
      <c r="J40" s="7">
        <v>63.666666666666664</v>
      </c>
      <c r="K40">
        <v>0</v>
      </c>
      <c r="L40">
        <v>282</v>
      </c>
      <c r="M40">
        <v>67</v>
      </c>
      <c r="N40">
        <v>16</v>
      </c>
      <c r="O40">
        <v>24</v>
      </c>
      <c r="P40">
        <v>3</v>
      </c>
      <c r="Q40">
        <v>7</v>
      </c>
      <c r="R40">
        <v>29</v>
      </c>
      <c r="S40">
        <v>28</v>
      </c>
      <c r="T40" s="3">
        <f t="shared" si="6"/>
        <v>1.4293193717277488</v>
      </c>
      <c r="U40" s="3">
        <f t="shared" si="7"/>
        <v>2.2617801047120416</v>
      </c>
    </row>
  </sheetData>
  <sheetProtection/>
  <mergeCells count="5">
    <mergeCell ref="C18:S18"/>
    <mergeCell ref="C19:S19"/>
    <mergeCell ref="C20:S20"/>
    <mergeCell ref="C21:S21"/>
    <mergeCell ref="C37:U37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8" sqref="C38:U38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125</v>
      </c>
      <c r="C2">
        <v>144</v>
      </c>
      <c r="D2" s="2">
        <f aca="true" t="shared" si="0" ref="D2:D17">F2/E2</f>
        <v>0.22758620689655173</v>
      </c>
      <c r="E2">
        <v>435</v>
      </c>
      <c r="F2">
        <v>99</v>
      </c>
      <c r="G2">
        <v>2</v>
      </c>
      <c r="H2">
        <v>22</v>
      </c>
      <c r="I2" s="2">
        <f aca="true" t="shared" si="1" ref="I2:I17">(F2+K2)/(E2+K2+N2)</f>
        <v>0.27429805615550756</v>
      </c>
      <c r="J2">
        <v>142</v>
      </c>
      <c r="K2">
        <v>28</v>
      </c>
      <c r="L2">
        <v>44</v>
      </c>
      <c r="M2">
        <v>10</v>
      </c>
      <c r="N2">
        <v>0</v>
      </c>
      <c r="O2">
        <v>22</v>
      </c>
      <c r="P2" s="14">
        <v>1</v>
      </c>
      <c r="Q2" s="2">
        <v>0.183</v>
      </c>
      <c r="R2" s="2">
        <f aca="true" t="shared" si="2" ref="R2:R17">J2/E2</f>
        <v>0.3264367816091954</v>
      </c>
      <c r="S2" s="2">
        <f aca="true" t="shared" si="3" ref="S2:S17">I2+R2</f>
        <v>0.600734837764703</v>
      </c>
    </row>
    <row r="3" spans="1:19" ht="13.5">
      <c r="A3">
        <v>2</v>
      </c>
      <c r="B3" t="s">
        <v>120</v>
      </c>
      <c r="C3">
        <v>143</v>
      </c>
      <c r="D3" s="2">
        <f t="shared" si="0"/>
        <v>0.2494172494172494</v>
      </c>
      <c r="E3">
        <v>429</v>
      </c>
      <c r="F3">
        <v>107</v>
      </c>
      <c r="G3">
        <v>2</v>
      </c>
      <c r="H3">
        <v>36</v>
      </c>
      <c r="I3" s="2">
        <f t="shared" si="1"/>
        <v>0.32210526315789473</v>
      </c>
      <c r="J3">
        <v>154</v>
      </c>
      <c r="K3">
        <v>46</v>
      </c>
      <c r="L3">
        <v>36</v>
      </c>
      <c r="M3">
        <v>0</v>
      </c>
      <c r="N3">
        <v>0</v>
      </c>
      <c r="O3">
        <v>22</v>
      </c>
      <c r="P3" s="14">
        <v>11</v>
      </c>
      <c r="Q3" s="2">
        <v>0.278</v>
      </c>
      <c r="R3" s="2">
        <f t="shared" si="2"/>
        <v>0.358974358974359</v>
      </c>
      <c r="S3" s="2">
        <f t="shared" si="3"/>
        <v>0.6810796221322537</v>
      </c>
    </row>
    <row r="4" spans="1:19" ht="13.5">
      <c r="A4">
        <v>3</v>
      </c>
      <c r="B4" t="s">
        <v>128</v>
      </c>
      <c r="C4">
        <v>144</v>
      </c>
      <c r="D4" s="2">
        <f t="shared" si="0"/>
        <v>0.24018475750577367</v>
      </c>
      <c r="E4">
        <v>433</v>
      </c>
      <c r="F4">
        <v>104</v>
      </c>
      <c r="G4">
        <v>4</v>
      </c>
      <c r="H4">
        <v>37</v>
      </c>
      <c r="I4" s="2">
        <f t="shared" si="1"/>
        <v>0.2948717948717949</v>
      </c>
      <c r="J4">
        <v>134</v>
      </c>
      <c r="K4">
        <v>34</v>
      </c>
      <c r="L4">
        <v>60</v>
      </c>
      <c r="M4">
        <v>0</v>
      </c>
      <c r="N4">
        <v>1</v>
      </c>
      <c r="O4">
        <v>2</v>
      </c>
      <c r="P4" s="14">
        <v>0</v>
      </c>
      <c r="Q4" s="2">
        <v>0.274</v>
      </c>
      <c r="R4" s="2">
        <f t="shared" si="2"/>
        <v>0.3094688221709007</v>
      </c>
      <c r="S4" s="2">
        <f t="shared" si="3"/>
        <v>0.6043406170426956</v>
      </c>
    </row>
    <row r="5" spans="1:19" ht="13.5">
      <c r="A5">
        <v>4</v>
      </c>
      <c r="B5" t="s">
        <v>191</v>
      </c>
      <c r="C5">
        <v>144</v>
      </c>
      <c r="D5" s="2">
        <f t="shared" si="0"/>
        <v>0.23581560283687944</v>
      </c>
      <c r="E5">
        <v>564</v>
      </c>
      <c r="F5">
        <v>133</v>
      </c>
      <c r="G5">
        <v>37</v>
      </c>
      <c r="H5">
        <v>98</v>
      </c>
      <c r="I5" s="2">
        <f t="shared" si="1"/>
        <v>0.29200652528548127</v>
      </c>
      <c r="J5">
        <v>267</v>
      </c>
      <c r="K5">
        <v>46</v>
      </c>
      <c r="L5">
        <v>80</v>
      </c>
      <c r="M5">
        <v>0</v>
      </c>
      <c r="N5">
        <v>3</v>
      </c>
      <c r="O5">
        <v>1</v>
      </c>
      <c r="P5" s="14">
        <v>8</v>
      </c>
      <c r="Q5" s="2">
        <v>0.261</v>
      </c>
      <c r="R5" s="2">
        <f t="shared" si="2"/>
        <v>0.4734042553191489</v>
      </c>
      <c r="S5" s="2">
        <f t="shared" si="3"/>
        <v>0.7654107806046302</v>
      </c>
    </row>
    <row r="6" spans="1:19" ht="13.5">
      <c r="A6">
        <v>5</v>
      </c>
      <c r="B6" t="s">
        <v>159</v>
      </c>
      <c r="C6">
        <v>144</v>
      </c>
      <c r="D6" s="2">
        <f t="shared" si="0"/>
        <v>0.23542600896860988</v>
      </c>
      <c r="E6">
        <v>446</v>
      </c>
      <c r="F6">
        <v>105</v>
      </c>
      <c r="G6">
        <v>7</v>
      </c>
      <c r="H6">
        <v>34</v>
      </c>
      <c r="I6" s="2">
        <f t="shared" si="1"/>
        <v>0.27136752136752135</v>
      </c>
      <c r="J6">
        <v>150</v>
      </c>
      <c r="K6">
        <v>22</v>
      </c>
      <c r="L6">
        <v>72</v>
      </c>
      <c r="M6">
        <v>0</v>
      </c>
      <c r="N6">
        <v>0</v>
      </c>
      <c r="O6">
        <v>3</v>
      </c>
      <c r="P6" s="14">
        <v>7</v>
      </c>
      <c r="Q6" s="2">
        <v>0.372</v>
      </c>
      <c r="R6" s="2">
        <f t="shared" si="2"/>
        <v>0.336322869955157</v>
      </c>
      <c r="S6" s="2">
        <f t="shared" si="3"/>
        <v>0.6076903913226783</v>
      </c>
    </row>
    <row r="7" spans="1:19" ht="13.5">
      <c r="A7">
        <v>6</v>
      </c>
      <c r="B7" t="s">
        <v>137</v>
      </c>
      <c r="C7">
        <v>144</v>
      </c>
      <c r="D7" s="2">
        <f t="shared" si="0"/>
        <v>0.20823798627002288</v>
      </c>
      <c r="E7">
        <v>437</v>
      </c>
      <c r="F7">
        <v>91</v>
      </c>
      <c r="G7">
        <v>8</v>
      </c>
      <c r="H7">
        <v>25</v>
      </c>
      <c r="I7" s="2">
        <f t="shared" si="1"/>
        <v>0.270042194092827</v>
      </c>
      <c r="J7">
        <v>135</v>
      </c>
      <c r="K7">
        <v>37</v>
      </c>
      <c r="L7">
        <v>66</v>
      </c>
      <c r="M7">
        <v>17</v>
      </c>
      <c r="N7">
        <v>0</v>
      </c>
      <c r="O7">
        <v>4</v>
      </c>
      <c r="P7" s="14">
        <v>15</v>
      </c>
      <c r="Q7" s="2">
        <v>0.156</v>
      </c>
      <c r="R7" s="2">
        <f t="shared" si="2"/>
        <v>0.30892448512585813</v>
      </c>
      <c r="S7" s="2">
        <f t="shared" si="3"/>
        <v>0.5789666792186852</v>
      </c>
    </row>
    <row r="8" spans="1:19" ht="13.5">
      <c r="A8">
        <v>7</v>
      </c>
      <c r="B8" t="s">
        <v>119</v>
      </c>
      <c r="C8">
        <v>144</v>
      </c>
      <c r="D8" s="2">
        <f t="shared" si="0"/>
        <v>0.27837837837837837</v>
      </c>
      <c r="E8">
        <v>370</v>
      </c>
      <c r="F8">
        <v>103</v>
      </c>
      <c r="G8">
        <v>3</v>
      </c>
      <c r="H8">
        <v>29</v>
      </c>
      <c r="I8" s="2">
        <f t="shared" si="1"/>
        <v>0.337468982630273</v>
      </c>
      <c r="J8">
        <v>155</v>
      </c>
      <c r="K8">
        <v>33</v>
      </c>
      <c r="L8">
        <v>30</v>
      </c>
      <c r="M8">
        <v>0</v>
      </c>
      <c r="N8">
        <v>0</v>
      </c>
      <c r="O8">
        <v>10</v>
      </c>
      <c r="P8" s="14">
        <v>2</v>
      </c>
      <c r="Q8" s="2">
        <v>0.28</v>
      </c>
      <c r="R8" s="2">
        <f t="shared" si="2"/>
        <v>0.4189189189189189</v>
      </c>
      <c r="S8" s="2">
        <f t="shared" si="3"/>
        <v>0.7563879015491919</v>
      </c>
    </row>
    <row r="9" spans="1:19" ht="13.5">
      <c r="A9">
        <v>8</v>
      </c>
      <c r="B9" t="s">
        <v>170</v>
      </c>
      <c r="C9">
        <v>144</v>
      </c>
      <c r="D9" s="2">
        <f t="shared" si="0"/>
        <v>0.2674199623352166</v>
      </c>
      <c r="E9">
        <v>531</v>
      </c>
      <c r="F9">
        <v>142</v>
      </c>
      <c r="G9">
        <v>26</v>
      </c>
      <c r="H9">
        <v>99</v>
      </c>
      <c r="I9" s="2">
        <f t="shared" si="1"/>
        <v>0.2972972972972973</v>
      </c>
      <c r="J9">
        <v>265</v>
      </c>
      <c r="K9">
        <v>23</v>
      </c>
      <c r="L9">
        <v>67</v>
      </c>
      <c r="M9">
        <v>0</v>
      </c>
      <c r="N9">
        <v>1</v>
      </c>
      <c r="O9">
        <v>5</v>
      </c>
      <c r="P9" s="14">
        <v>18</v>
      </c>
      <c r="Q9" s="2">
        <v>0.283</v>
      </c>
      <c r="R9" s="2">
        <f t="shared" si="2"/>
        <v>0.4990583804143126</v>
      </c>
      <c r="S9" s="2">
        <f t="shared" si="3"/>
        <v>0.7963556777116099</v>
      </c>
    </row>
    <row r="10" spans="1:19" ht="13.5">
      <c r="A10" s="1">
        <v>9</v>
      </c>
      <c r="B10" t="s">
        <v>133</v>
      </c>
      <c r="C10">
        <v>136</v>
      </c>
      <c r="D10" s="2">
        <f t="shared" si="0"/>
        <v>0.25</v>
      </c>
      <c r="E10">
        <v>252</v>
      </c>
      <c r="F10">
        <v>63</v>
      </c>
      <c r="G10">
        <v>3</v>
      </c>
      <c r="H10">
        <v>18</v>
      </c>
      <c r="I10" s="2">
        <f t="shared" si="1"/>
        <v>0.3102189781021898</v>
      </c>
      <c r="J10">
        <v>81</v>
      </c>
      <c r="K10">
        <v>22</v>
      </c>
      <c r="L10">
        <v>48</v>
      </c>
      <c r="M10">
        <v>12</v>
      </c>
      <c r="N10">
        <v>0</v>
      </c>
      <c r="O10">
        <v>1</v>
      </c>
      <c r="P10" s="14">
        <v>1</v>
      </c>
      <c r="Q10" s="2">
        <v>0.254</v>
      </c>
      <c r="R10" s="2">
        <f t="shared" si="2"/>
        <v>0.32142857142857145</v>
      </c>
      <c r="S10" s="2">
        <f t="shared" si="3"/>
        <v>0.6316475495307612</v>
      </c>
    </row>
    <row r="11" spans="1:19" ht="13.5">
      <c r="A11" s="1" t="s">
        <v>1</v>
      </c>
      <c r="B11" t="s">
        <v>129</v>
      </c>
      <c r="C11">
        <v>127</v>
      </c>
      <c r="D11" s="2">
        <f t="shared" si="0"/>
        <v>0.13924050632911392</v>
      </c>
      <c r="E11">
        <v>158</v>
      </c>
      <c r="F11">
        <v>22</v>
      </c>
      <c r="G11">
        <v>3</v>
      </c>
      <c r="H11">
        <v>16</v>
      </c>
      <c r="I11" s="2">
        <f t="shared" si="1"/>
        <v>0.1656441717791411</v>
      </c>
      <c r="J11">
        <v>33</v>
      </c>
      <c r="K11">
        <v>5</v>
      </c>
      <c r="L11">
        <v>23</v>
      </c>
      <c r="M11">
        <v>0</v>
      </c>
      <c r="N11">
        <v>0</v>
      </c>
      <c r="O11">
        <v>1</v>
      </c>
      <c r="P11" s="14">
        <v>2</v>
      </c>
      <c r="Q11" s="2">
        <v>0.209</v>
      </c>
      <c r="R11" s="2">
        <f t="shared" si="2"/>
        <v>0.2088607594936709</v>
      </c>
      <c r="S11" s="2">
        <f t="shared" si="3"/>
        <v>0.374504931272812</v>
      </c>
    </row>
    <row r="12" spans="1:19" ht="13.5">
      <c r="A12" s="1" t="s">
        <v>1</v>
      </c>
      <c r="B12" t="s">
        <v>132</v>
      </c>
      <c r="C12">
        <v>97</v>
      </c>
      <c r="D12" s="2">
        <f t="shared" si="0"/>
        <v>0.31092436974789917</v>
      </c>
      <c r="E12">
        <v>119</v>
      </c>
      <c r="F12">
        <v>37</v>
      </c>
      <c r="G12">
        <v>0</v>
      </c>
      <c r="H12">
        <v>15</v>
      </c>
      <c r="I12" s="2">
        <f t="shared" si="1"/>
        <v>0.3333333333333333</v>
      </c>
      <c r="J12">
        <v>48</v>
      </c>
      <c r="K12">
        <v>4</v>
      </c>
      <c r="L12">
        <v>14</v>
      </c>
      <c r="M12">
        <v>3</v>
      </c>
      <c r="N12">
        <v>0</v>
      </c>
      <c r="O12">
        <v>3</v>
      </c>
      <c r="P12" s="14">
        <v>1</v>
      </c>
      <c r="Q12" s="2">
        <v>0.333</v>
      </c>
      <c r="R12" s="2">
        <f t="shared" si="2"/>
        <v>0.40336134453781514</v>
      </c>
      <c r="S12" s="2">
        <f t="shared" si="3"/>
        <v>0.7366946778711485</v>
      </c>
    </row>
    <row r="13" spans="1:19" ht="13.5">
      <c r="A13" s="1" t="s">
        <v>1</v>
      </c>
      <c r="B13" t="s">
        <v>131</v>
      </c>
      <c r="C13">
        <v>122</v>
      </c>
      <c r="D13" s="2">
        <f t="shared" si="0"/>
        <v>0.203125</v>
      </c>
      <c r="E13">
        <v>192</v>
      </c>
      <c r="F13">
        <v>39</v>
      </c>
      <c r="G13">
        <v>0</v>
      </c>
      <c r="H13">
        <v>9</v>
      </c>
      <c r="I13" s="2">
        <f t="shared" si="1"/>
        <v>0.2193877551020408</v>
      </c>
      <c r="J13">
        <v>49</v>
      </c>
      <c r="K13">
        <v>4</v>
      </c>
      <c r="L13">
        <v>23</v>
      </c>
      <c r="M13">
        <v>6</v>
      </c>
      <c r="N13">
        <v>0</v>
      </c>
      <c r="O13">
        <v>2</v>
      </c>
      <c r="P13" s="14">
        <v>3</v>
      </c>
      <c r="Q13" s="2">
        <v>0.205</v>
      </c>
      <c r="R13" s="2">
        <f t="shared" si="2"/>
        <v>0.2552083333333333</v>
      </c>
      <c r="S13" s="2">
        <f t="shared" si="3"/>
        <v>0.47459608843537415</v>
      </c>
    </row>
    <row r="14" spans="1:19" ht="13.5">
      <c r="A14" s="1" t="s">
        <v>1</v>
      </c>
      <c r="B14" t="s">
        <v>160</v>
      </c>
      <c r="C14">
        <v>135</v>
      </c>
      <c r="D14" s="2">
        <f t="shared" si="0"/>
        <v>0.21888412017167383</v>
      </c>
      <c r="E14">
        <v>233</v>
      </c>
      <c r="F14">
        <v>51</v>
      </c>
      <c r="G14">
        <v>7</v>
      </c>
      <c r="H14">
        <v>18</v>
      </c>
      <c r="I14" s="2">
        <f t="shared" si="1"/>
        <v>0.2540983606557377</v>
      </c>
      <c r="J14">
        <v>76</v>
      </c>
      <c r="K14">
        <v>11</v>
      </c>
      <c r="L14">
        <v>36</v>
      </c>
      <c r="M14">
        <v>6</v>
      </c>
      <c r="N14">
        <v>0</v>
      </c>
      <c r="O14">
        <v>0</v>
      </c>
      <c r="P14" s="14">
        <v>1</v>
      </c>
      <c r="Q14" s="2">
        <v>0.213</v>
      </c>
      <c r="R14" s="2">
        <f t="shared" si="2"/>
        <v>0.3261802575107296</v>
      </c>
      <c r="S14" s="2">
        <f t="shared" si="3"/>
        <v>0.5802786181664673</v>
      </c>
    </row>
    <row r="15" spans="1:19" ht="13.5">
      <c r="A15" s="1" t="s">
        <v>1</v>
      </c>
      <c r="B15" t="s">
        <v>130</v>
      </c>
      <c r="C15">
        <v>115</v>
      </c>
      <c r="D15" s="2">
        <f t="shared" si="0"/>
        <v>0.30405405405405406</v>
      </c>
      <c r="E15">
        <v>148</v>
      </c>
      <c r="F15">
        <v>45</v>
      </c>
      <c r="G15">
        <v>0</v>
      </c>
      <c r="H15">
        <v>14</v>
      </c>
      <c r="I15" s="2">
        <f t="shared" si="1"/>
        <v>0.32679738562091504</v>
      </c>
      <c r="J15">
        <v>66</v>
      </c>
      <c r="K15">
        <v>5</v>
      </c>
      <c r="L15">
        <v>14</v>
      </c>
      <c r="M15">
        <v>2</v>
      </c>
      <c r="N15">
        <v>0</v>
      </c>
      <c r="O15">
        <v>6</v>
      </c>
      <c r="P15" s="14">
        <v>3</v>
      </c>
      <c r="Q15" s="2">
        <v>0.265</v>
      </c>
      <c r="R15" s="2">
        <f t="shared" si="2"/>
        <v>0.44594594594594594</v>
      </c>
      <c r="S15" s="2">
        <f t="shared" si="3"/>
        <v>0.772743331566861</v>
      </c>
    </row>
    <row r="16" spans="1:19" ht="13.5">
      <c r="A16" s="1" t="s">
        <v>1</v>
      </c>
      <c r="B16" t="s">
        <v>127</v>
      </c>
      <c r="C16">
        <v>102</v>
      </c>
      <c r="D16" s="2">
        <f t="shared" si="0"/>
        <v>0.2125</v>
      </c>
      <c r="E16">
        <v>80</v>
      </c>
      <c r="F16">
        <v>17</v>
      </c>
      <c r="G16">
        <v>0</v>
      </c>
      <c r="H16">
        <v>1</v>
      </c>
      <c r="I16" s="2">
        <f t="shared" si="1"/>
        <v>0.2125</v>
      </c>
      <c r="J16">
        <v>22</v>
      </c>
      <c r="K16">
        <v>0</v>
      </c>
      <c r="L16">
        <v>11</v>
      </c>
      <c r="M16">
        <v>0</v>
      </c>
      <c r="N16">
        <v>0</v>
      </c>
      <c r="O16">
        <v>0</v>
      </c>
      <c r="P16" s="14">
        <v>1</v>
      </c>
      <c r="Q16" s="2">
        <v>0.143</v>
      </c>
      <c r="R16" s="2">
        <f t="shared" si="2"/>
        <v>0.275</v>
      </c>
      <c r="S16" s="2">
        <f t="shared" si="3"/>
        <v>0.48750000000000004</v>
      </c>
    </row>
    <row r="17" spans="1:19" ht="13.5">
      <c r="A17" s="1" t="s">
        <v>1</v>
      </c>
      <c r="B17" t="s">
        <v>134</v>
      </c>
      <c r="C17">
        <v>88</v>
      </c>
      <c r="D17" s="2">
        <f t="shared" si="0"/>
        <v>0.25773195876288657</v>
      </c>
      <c r="E17">
        <v>97</v>
      </c>
      <c r="F17">
        <v>25</v>
      </c>
      <c r="G17">
        <v>0</v>
      </c>
      <c r="H17">
        <v>10</v>
      </c>
      <c r="I17" s="2">
        <f t="shared" si="1"/>
        <v>0.2727272727272727</v>
      </c>
      <c r="J17">
        <v>27</v>
      </c>
      <c r="K17">
        <v>2</v>
      </c>
      <c r="L17">
        <v>12</v>
      </c>
      <c r="M17">
        <v>1</v>
      </c>
      <c r="N17">
        <v>0</v>
      </c>
      <c r="O17">
        <v>0</v>
      </c>
      <c r="P17" s="14">
        <v>1</v>
      </c>
      <c r="Q17" s="2">
        <v>0.387</v>
      </c>
      <c r="R17" s="2">
        <f t="shared" si="2"/>
        <v>0.27835051546391754</v>
      </c>
      <c r="S17" s="2">
        <f t="shared" si="3"/>
        <v>0.5510777881911902</v>
      </c>
    </row>
    <row r="18" spans="1:19" ht="13.5">
      <c r="A18" s="1" t="s">
        <v>49</v>
      </c>
      <c r="B18" t="s">
        <v>181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158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122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163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140</v>
      </c>
      <c r="C25">
        <v>28</v>
      </c>
      <c r="D25" s="3">
        <f aca="true" t="shared" si="4" ref="D25:D36">S25/J25*9</f>
        <v>4.35483870967742</v>
      </c>
      <c r="E25">
        <v>6</v>
      </c>
      <c r="F25">
        <v>10</v>
      </c>
      <c r="G25">
        <v>0</v>
      </c>
      <c r="H25">
        <v>0</v>
      </c>
      <c r="I25" s="2">
        <f aca="true" t="shared" si="5" ref="I25:I36">E25/(E25+F25)</f>
        <v>0.375</v>
      </c>
      <c r="J25" s="7">
        <v>186</v>
      </c>
      <c r="K25">
        <v>1</v>
      </c>
      <c r="L25">
        <v>804</v>
      </c>
      <c r="M25">
        <v>210</v>
      </c>
      <c r="N25">
        <v>130</v>
      </c>
      <c r="O25">
        <v>34</v>
      </c>
      <c r="P25">
        <v>4</v>
      </c>
      <c r="Q25">
        <v>16</v>
      </c>
      <c r="R25">
        <v>91</v>
      </c>
      <c r="S25">
        <v>90</v>
      </c>
      <c r="T25" s="3">
        <f aca="true" t="shared" si="6" ref="T25:T36">(M25+O25)/J25</f>
        <v>1.3118279569892473</v>
      </c>
      <c r="U25" s="3">
        <f aca="true" t="shared" si="7" ref="U25:U36">N25/J25*9</f>
        <v>6.290322580645162</v>
      </c>
    </row>
    <row r="26" spans="1:21" ht="13.5">
      <c r="A26" s="1" t="s">
        <v>50</v>
      </c>
      <c r="B26" t="s">
        <v>141</v>
      </c>
      <c r="C26">
        <v>28</v>
      </c>
      <c r="D26" s="3">
        <f t="shared" si="4"/>
        <v>3.7868852459016393</v>
      </c>
      <c r="E26">
        <v>12</v>
      </c>
      <c r="F26">
        <v>11</v>
      </c>
      <c r="G26">
        <v>0</v>
      </c>
      <c r="H26">
        <v>0</v>
      </c>
      <c r="I26" s="2">
        <f t="shared" si="5"/>
        <v>0.5217391304347826</v>
      </c>
      <c r="J26" s="7">
        <v>183</v>
      </c>
      <c r="K26">
        <v>4</v>
      </c>
      <c r="L26">
        <v>787</v>
      </c>
      <c r="M26">
        <v>198</v>
      </c>
      <c r="N26">
        <v>72</v>
      </c>
      <c r="O26">
        <v>34</v>
      </c>
      <c r="P26">
        <v>5</v>
      </c>
      <c r="Q26">
        <v>8</v>
      </c>
      <c r="R26">
        <v>78</v>
      </c>
      <c r="S26">
        <v>77</v>
      </c>
      <c r="T26" s="3">
        <f t="shared" si="6"/>
        <v>1.2677595628415301</v>
      </c>
      <c r="U26" s="3">
        <f t="shared" si="7"/>
        <v>3.540983606557377</v>
      </c>
    </row>
    <row r="27" spans="1:21" ht="13.5">
      <c r="A27" s="1" t="s">
        <v>50</v>
      </c>
      <c r="B27" t="s">
        <v>186</v>
      </c>
      <c r="C27">
        <v>27</v>
      </c>
      <c r="D27" s="3">
        <f t="shared" si="4"/>
        <v>3.83367139959432</v>
      </c>
      <c r="E27">
        <v>7</v>
      </c>
      <c r="F27">
        <v>12</v>
      </c>
      <c r="G27">
        <v>0</v>
      </c>
      <c r="H27">
        <v>0</v>
      </c>
      <c r="I27" s="2">
        <f t="shared" si="5"/>
        <v>0.3684210526315789</v>
      </c>
      <c r="J27" s="7">
        <v>164.33333333333334</v>
      </c>
      <c r="K27">
        <v>3</v>
      </c>
      <c r="L27">
        <v>681</v>
      </c>
      <c r="M27">
        <v>145</v>
      </c>
      <c r="N27">
        <v>105</v>
      </c>
      <c r="O27">
        <v>37</v>
      </c>
      <c r="P27">
        <v>2</v>
      </c>
      <c r="Q27">
        <v>21</v>
      </c>
      <c r="R27">
        <v>74</v>
      </c>
      <c r="S27">
        <v>70</v>
      </c>
      <c r="T27" s="3">
        <f t="shared" si="6"/>
        <v>1.1075050709939147</v>
      </c>
      <c r="U27" s="3">
        <f t="shared" si="7"/>
        <v>5.750507099391481</v>
      </c>
    </row>
    <row r="28" spans="1:21" ht="13.5">
      <c r="A28" s="1" t="s">
        <v>50</v>
      </c>
      <c r="B28" t="s">
        <v>142</v>
      </c>
      <c r="C28">
        <v>27</v>
      </c>
      <c r="D28" s="3">
        <f t="shared" si="4"/>
        <v>3.940828402366864</v>
      </c>
      <c r="E28">
        <v>8</v>
      </c>
      <c r="F28">
        <v>10</v>
      </c>
      <c r="G28">
        <v>0</v>
      </c>
      <c r="H28">
        <v>0</v>
      </c>
      <c r="I28" s="2">
        <f t="shared" si="5"/>
        <v>0.4444444444444444</v>
      </c>
      <c r="J28" s="7">
        <v>169</v>
      </c>
      <c r="K28">
        <v>0</v>
      </c>
      <c r="L28">
        <v>711</v>
      </c>
      <c r="M28">
        <v>177</v>
      </c>
      <c r="N28">
        <v>92</v>
      </c>
      <c r="O28">
        <v>24</v>
      </c>
      <c r="P28">
        <v>2</v>
      </c>
      <c r="Q28">
        <v>17</v>
      </c>
      <c r="R28">
        <v>77</v>
      </c>
      <c r="S28">
        <v>74</v>
      </c>
      <c r="T28" s="3">
        <f t="shared" si="6"/>
        <v>1.1893491124260356</v>
      </c>
      <c r="U28" s="3">
        <f t="shared" si="7"/>
        <v>4.899408284023669</v>
      </c>
    </row>
    <row r="29" spans="1:21" ht="13.5">
      <c r="A29" s="1" t="s">
        <v>50</v>
      </c>
      <c r="B29" t="s">
        <v>139</v>
      </c>
      <c r="C29">
        <v>27</v>
      </c>
      <c r="D29" s="3">
        <f t="shared" si="4"/>
        <v>2.916</v>
      </c>
      <c r="E29">
        <v>9</v>
      </c>
      <c r="F29">
        <v>9</v>
      </c>
      <c r="G29">
        <v>0</v>
      </c>
      <c r="H29">
        <v>0</v>
      </c>
      <c r="I29" s="2">
        <f t="shared" si="5"/>
        <v>0.5</v>
      </c>
      <c r="J29" s="7">
        <v>166.66666666666666</v>
      </c>
      <c r="K29">
        <v>3</v>
      </c>
      <c r="L29">
        <v>688</v>
      </c>
      <c r="M29">
        <v>150</v>
      </c>
      <c r="N29">
        <v>71</v>
      </c>
      <c r="O29">
        <v>31</v>
      </c>
      <c r="P29">
        <v>6</v>
      </c>
      <c r="Q29">
        <v>17</v>
      </c>
      <c r="R29">
        <v>55</v>
      </c>
      <c r="S29">
        <v>54</v>
      </c>
      <c r="T29" s="3">
        <f t="shared" si="6"/>
        <v>1.086</v>
      </c>
      <c r="U29" s="3">
        <f t="shared" si="7"/>
        <v>3.8340000000000005</v>
      </c>
    </row>
    <row r="30" spans="1:21" ht="13.5">
      <c r="A30" s="1" t="s">
        <v>74</v>
      </c>
      <c r="B30" t="s">
        <v>154</v>
      </c>
      <c r="C30">
        <v>17</v>
      </c>
      <c r="D30" s="3">
        <f t="shared" si="4"/>
        <v>4.681451612903226</v>
      </c>
      <c r="E30">
        <v>0</v>
      </c>
      <c r="F30">
        <v>5</v>
      </c>
      <c r="G30">
        <v>0</v>
      </c>
      <c r="H30">
        <v>0</v>
      </c>
      <c r="I30" s="2">
        <f t="shared" si="5"/>
        <v>0</v>
      </c>
      <c r="J30" s="7">
        <v>82.66666666666667</v>
      </c>
      <c r="K30">
        <v>0</v>
      </c>
      <c r="L30">
        <v>356</v>
      </c>
      <c r="M30">
        <v>67</v>
      </c>
      <c r="N30">
        <v>42</v>
      </c>
      <c r="O30">
        <v>40</v>
      </c>
      <c r="P30">
        <v>2</v>
      </c>
      <c r="Q30">
        <v>4</v>
      </c>
      <c r="R30">
        <v>44</v>
      </c>
      <c r="S30">
        <v>43</v>
      </c>
      <c r="T30" s="3">
        <f t="shared" si="6"/>
        <v>1.2943548387096773</v>
      </c>
      <c r="U30" s="3">
        <f t="shared" si="7"/>
        <v>4.57258064516129</v>
      </c>
    </row>
    <row r="31" spans="1:21" ht="13.5">
      <c r="A31" s="1" t="s">
        <v>51</v>
      </c>
      <c r="B31" t="s">
        <v>151</v>
      </c>
      <c r="C31">
        <v>43</v>
      </c>
      <c r="D31" s="3">
        <f t="shared" si="4"/>
        <v>4.382198952879581</v>
      </c>
      <c r="E31">
        <v>4</v>
      </c>
      <c r="F31">
        <v>3</v>
      </c>
      <c r="G31">
        <v>0</v>
      </c>
      <c r="H31">
        <v>5</v>
      </c>
      <c r="I31" s="2">
        <f t="shared" si="5"/>
        <v>0.5714285714285714</v>
      </c>
      <c r="J31" s="7">
        <v>63.666666666666664</v>
      </c>
      <c r="K31">
        <v>0</v>
      </c>
      <c r="L31">
        <v>282</v>
      </c>
      <c r="M31">
        <v>75</v>
      </c>
      <c r="N31">
        <v>53</v>
      </c>
      <c r="O31">
        <v>14</v>
      </c>
      <c r="P31">
        <v>2</v>
      </c>
      <c r="Q31">
        <v>6</v>
      </c>
      <c r="R31">
        <v>33</v>
      </c>
      <c r="S31">
        <v>31</v>
      </c>
      <c r="T31" s="3">
        <f t="shared" si="6"/>
        <v>1.3979057591623036</v>
      </c>
      <c r="U31" s="3">
        <f t="shared" si="7"/>
        <v>7.492146596858639</v>
      </c>
    </row>
    <row r="32" spans="1:21" ht="13.5">
      <c r="A32" s="1" t="s">
        <v>51</v>
      </c>
      <c r="B32" t="s">
        <v>150</v>
      </c>
      <c r="C32">
        <v>33</v>
      </c>
      <c r="D32" s="3">
        <f t="shared" si="4"/>
        <v>2.3877551020408165</v>
      </c>
      <c r="E32">
        <v>3</v>
      </c>
      <c r="F32">
        <v>2</v>
      </c>
      <c r="G32">
        <v>0</v>
      </c>
      <c r="H32">
        <v>2</v>
      </c>
      <c r="I32" s="2">
        <f t="shared" si="5"/>
        <v>0.6</v>
      </c>
      <c r="J32" s="7">
        <v>49</v>
      </c>
      <c r="K32">
        <v>0</v>
      </c>
      <c r="L32">
        <v>200</v>
      </c>
      <c r="M32">
        <v>39</v>
      </c>
      <c r="N32">
        <v>38</v>
      </c>
      <c r="O32">
        <v>9</v>
      </c>
      <c r="P32">
        <v>2</v>
      </c>
      <c r="Q32">
        <v>6</v>
      </c>
      <c r="R32">
        <v>14</v>
      </c>
      <c r="S32">
        <v>13</v>
      </c>
      <c r="T32" s="3">
        <f t="shared" si="6"/>
        <v>0.9795918367346939</v>
      </c>
      <c r="U32" s="3">
        <f t="shared" si="7"/>
        <v>6.979591836734693</v>
      </c>
    </row>
    <row r="33" spans="1:21" ht="13.5">
      <c r="A33" s="1" t="s">
        <v>51</v>
      </c>
      <c r="B33" t="s">
        <v>146</v>
      </c>
      <c r="C33">
        <v>45</v>
      </c>
      <c r="D33" s="3">
        <f t="shared" si="4"/>
        <v>4.041916167664671</v>
      </c>
      <c r="E33">
        <v>7</v>
      </c>
      <c r="F33">
        <v>4</v>
      </c>
      <c r="G33">
        <v>1</v>
      </c>
      <c r="H33">
        <v>3</v>
      </c>
      <c r="I33" s="2">
        <f t="shared" si="5"/>
        <v>0.6363636363636364</v>
      </c>
      <c r="J33" s="7">
        <v>55.666666666666664</v>
      </c>
      <c r="K33">
        <v>0</v>
      </c>
      <c r="L33">
        <v>243</v>
      </c>
      <c r="M33">
        <v>59</v>
      </c>
      <c r="N33">
        <v>33</v>
      </c>
      <c r="O33">
        <v>14</v>
      </c>
      <c r="P33">
        <v>4</v>
      </c>
      <c r="Q33">
        <v>4</v>
      </c>
      <c r="R33">
        <v>26</v>
      </c>
      <c r="S33">
        <v>25</v>
      </c>
      <c r="T33" s="3">
        <f t="shared" si="6"/>
        <v>1.311377245508982</v>
      </c>
      <c r="U33" s="3">
        <f t="shared" si="7"/>
        <v>5.335329341317365</v>
      </c>
    </row>
    <row r="34" spans="1:21" ht="13.5">
      <c r="A34" s="1" t="s">
        <v>52</v>
      </c>
      <c r="B34" t="s">
        <v>190</v>
      </c>
      <c r="C34">
        <v>41</v>
      </c>
      <c r="D34" s="3">
        <f t="shared" si="4"/>
        <v>4.228915662650602</v>
      </c>
      <c r="E34">
        <v>5</v>
      </c>
      <c r="F34">
        <v>1</v>
      </c>
      <c r="G34">
        <v>0</v>
      </c>
      <c r="H34">
        <v>5</v>
      </c>
      <c r="I34" s="2">
        <f t="shared" si="5"/>
        <v>0.8333333333333334</v>
      </c>
      <c r="J34" s="7">
        <v>55.333333333333336</v>
      </c>
      <c r="K34">
        <v>0</v>
      </c>
      <c r="L34">
        <v>247</v>
      </c>
      <c r="M34">
        <v>63</v>
      </c>
      <c r="N34">
        <v>40</v>
      </c>
      <c r="O34">
        <v>14</v>
      </c>
      <c r="P34">
        <v>0</v>
      </c>
      <c r="Q34">
        <v>8</v>
      </c>
      <c r="R34">
        <v>26</v>
      </c>
      <c r="S34">
        <v>26</v>
      </c>
      <c r="T34" s="3">
        <f t="shared" si="6"/>
        <v>1.391566265060241</v>
      </c>
      <c r="U34" s="3">
        <f t="shared" si="7"/>
        <v>6.506024096385542</v>
      </c>
    </row>
    <row r="35" spans="1:21" ht="13.5">
      <c r="A35" s="1" t="s">
        <v>52</v>
      </c>
      <c r="B35" t="s">
        <v>153</v>
      </c>
      <c r="C35">
        <v>44</v>
      </c>
      <c r="D35" s="3">
        <f t="shared" si="4"/>
        <v>6.242774566473988</v>
      </c>
      <c r="E35">
        <v>3</v>
      </c>
      <c r="F35">
        <v>8</v>
      </c>
      <c r="G35">
        <v>1</v>
      </c>
      <c r="H35">
        <v>7</v>
      </c>
      <c r="I35" s="2">
        <f t="shared" si="5"/>
        <v>0.2727272727272727</v>
      </c>
      <c r="J35" s="7">
        <v>57.666666666666664</v>
      </c>
      <c r="K35">
        <v>0</v>
      </c>
      <c r="L35">
        <v>262</v>
      </c>
      <c r="M35">
        <v>78</v>
      </c>
      <c r="N35">
        <v>18</v>
      </c>
      <c r="O35">
        <v>9</v>
      </c>
      <c r="P35">
        <v>1</v>
      </c>
      <c r="Q35">
        <v>7</v>
      </c>
      <c r="R35">
        <v>41</v>
      </c>
      <c r="S35">
        <v>40</v>
      </c>
      <c r="T35" s="3">
        <f t="shared" si="6"/>
        <v>1.5086705202312138</v>
      </c>
      <c r="U35" s="3">
        <f t="shared" si="7"/>
        <v>2.809248554913295</v>
      </c>
    </row>
    <row r="36" spans="1:21" ht="13.5">
      <c r="A36" s="1" t="s">
        <v>53</v>
      </c>
      <c r="B36" t="s">
        <v>183</v>
      </c>
      <c r="C36">
        <v>37</v>
      </c>
      <c r="D36" s="3">
        <f t="shared" si="4"/>
        <v>3.326086956521739</v>
      </c>
      <c r="E36">
        <v>0</v>
      </c>
      <c r="F36">
        <v>3</v>
      </c>
      <c r="G36">
        <v>32</v>
      </c>
      <c r="H36">
        <v>1</v>
      </c>
      <c r="I36" s="2">
        <f t="shared" si="5"/>
        <v>0</v>
      </c>
      <c r="J36" s="7">
        <v>46</v>
      </c>
      <c r="K36">
        <v>0</v>
      </c>
      <c r="L36">
        <v>194</v>
      </c>
      <c r="M36">
        <v>41</v>
      </c>
      <c r="N36">
        <v>11</v>
      </c>
      <c r="O36">
        <v>13</v>
      </c>
      <c r="P36">
        <v>3</v>
      </c>
      <c r="Q36">
        <v>5</v>
      </c>
      <c r="R36">
        <v>18</v>
      </c>
      <c r="S36">
        <v>17</v>
      </c>
      <c r="T36" s="3">
        <f t="shared" si="6"/>
        <v>1.173913043478261</v>
      </c>
      <c r="U36" s="3">
        <f t="shared" si="7"/>
        <v>2.1521739130434785</v>
      </c>
    </row>
    <row r="37" spans="1:21" ht="13.5">
      <c r="A37" s="1" t="s">
        <v>49</v>
      </c>
      <c r="B37" t="s">
        <v>148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189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147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144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8">
    <mergeCell ref="C39:U39"/>
    <mergeCell ref="C40:U40"/>
    <mergeCell ref="C18:S18"/>
    <mergeCell ref="C19:S19"/>
    <mergeCell ref="C37:U37"/>
    <mergeCell ref="C20:S20"/>
    <mergeCell ref="C21:S21"/>
    <mergeCell ref="C38:U38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G37" sqref="G37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3" width="5.25390625" style="0" bestFit="1" customWidth="1"/>
    <col min="4" max="4" width="5.25390625" style="0" customWidth="1"/>
    <col min="5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5.375" style="0" customWidth="1"/>
    <col min="21" max="21" width="6.50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119</v>
      </c>
      <c r="C2">
        <v>143</v>
      </c>
      <c r="D2" s="2">
        <f>F2/E2</f>
        <v>0.272</v>
      </c>
      <c r="E2">
        <v>500</v>
      </c>
      <c r="F2">
        <v>136</v>
      </c>
      <c r="G2">
        <v>5</v>
      </c>
      <c r="H2">
        <v>53</v>
      </c>
      <c r="I2" s="2">
        <f aca="true" t="shared" si="0" ref="I2:I21">(F2+K2)/(E2+K2+N2)</f>
        <v>0.32342007434944237</v>
      </c>
      <c r="J2">
        <v>217</v>
      </c>
      <c r="K2">
        <v>38</v>
      </c>
      <c r="L2">
        <v>44</v>
      </c>
      <c r="M2">
        <v>0</v>
      </c>
      <c r="N2">
        <v>0</v>
      </c>
      <c r="O2">
        <v>51</v>
      </c>
      <c r="P2" s="14">
        <v>3</v>
      </c>
      <c r="Q2" s="2">
        <v>0.295</v>
      </c>
      <c r="R2" s="2">
        <f aca="true" t="shared" si="1" ref="R2:R21">J2/E2</f>
        <v>0.434</v>
      </c>
      <c r="S2" s="2">
        <f aca="true" t="shared" si="2" ref="S2:S21">I2+R2</f>
        <v>0.7574200743494424</v>
      </c>
    </row>
    <row r="3" spans="1:19" ht="13.5">
      <c r="A3">
        <v>2</v>
      </c>
      <c r="B3" t="s">
        <v>120</v>
      </c>
      <c r="C3">
        <v>144</v>
      </c>
      <c r="D3" s="2">
        <f aca="true" t="shared" si="3" ref="D2:D21">F3/E3</f>
        <v>0.27610208816705334</v>
      </c>
      <c r="E3">
        <v>431</v>
      </c>
      <c r="F3">
        <v>119</v>
      </c>
      <c r="G3">
        <v>3</v>
      </c>
      <c r="H3">
        <v>49</v>
      </c>
      <c r="I3" s="2">
        <f t="shared" si="0"/>
        <v>0.3472803347280335</v>
      </c>
      <c r="J3">
        <v>169</v>
      </c>
      <c r="K3">
        <v>47</v>
      </c>
      <c r="L3">
        <v>42</v>
      </c>
      <c r="M3">
        <v>0</v>
      </c>
      <c r="N3">
        <v>0</v>
      </c>
      <c r="O3">
        <v>34</v>
      </c>
      <c r="P3" s="14">
        <v>8</v>
      </c>
      <c r="Q3" s="2">
        <v>0.273</v>
      </c>
      <c r="R3" s="2">
        <f t="shared" si="1"/>
        <v>0.39211136890951276</v>
      </c>
      <c r="S3" s="2">
        <f t="shared" si="2"/>
        <v>0.7393917036375462</v>
      </c>
    </row>
    <row r="4" spans="1:19" ht="13.5">
      <c r="A4">
        <v>3</v>
      </c>
      <c r="B4" t="s">
        <v>184</v>
      </c>
      <c r="C4">
        <v>143</v>
      </c>
      <c r="D4" s="2">
        <f t="shared" si="3"/>
        <v>0.2560483870967742</v>
      </c>
      <c r="E4">
        <v>496</v>
      </c>
      <c r="F4">
        <v>127</v>
      </c>
      <c r="G4">
        <v>1</v>
      </c>
      <c r="H4">
        <v>53</v>
      </c>
      <c r="I4" s="2">
        <f t="shared" si="0"/>
        <v>0.30377358490566037</v>
      </c>
      <c r="J4">
        <v>181</v>
      </c>
      <c r="K4">
        <v>34</v>
      </c>
      <c r="L4">
        <v>44</v>
      </c>
      <c r="M4">
        <v>0</v>
      </c>
      <c r="N4">
        <v>0</v>
      </c>
      <c r="O4">
        <v>9</v>
      </c>
      <c r="P4" s="14">
        <v>4</v>
      </c>
      <c r="Q4" s="2">
        <v>0.264</v>
      </c>
      <c r="R4" s="2">
        <f t="shared" si="1"/>
        <v>0.3649193548387097</v>
      </c>
      <c r="S4" s="2">
        <f t="shared" si="2"/>
        <v>0.66869293974437</v>
      </c>
    </row>
    <row r="5" spans="1:19" ht="13.5">
      <c r="A5">
        <v>4</v>
      </c>
      <c r="B5" t="s">
        <v>122</v>
      </c>
      <c r="C5">
        <v>143</v>
      </c>
      <c r="D5" s="2">
        <f t="shared" si="3"/>
        <v>0.2609427609427609</v>
      </c>
      <c r="E5">
        <v>594</v>
      </c>
      <c r="F5">
        <v>155</v>
      </c>
      <c r="G5">
        <v>44</v>
      </c>
      <c r="H5">
        <v>119</v>
      </c>
      <c r="I5" s="2">
        <f t="shared" si="0"/>
        <v>0.2887096774193548</v>
      </c>
      <c r="J5">
        <v>325</v>
      </c>
      <c r="K5">
        <v>24</v>
      </c>
      <c r="L5">
        <v>69</v>
      </c>
      <c r="M5">
        <v>0</v>
      </c>
      <c r="N5">
        <v>2</v>
      </c>
      <c r="O5">
        <v>11</v>
      </c>
      <c r="P5" s="14">
        <v>2</v>
      </c>
      <c r="Q5" s="2">
        <v>0.293</v>
      </c>
      <c r="R5" s="2">
        <f t="shared" si="1"/>
        <v>0.5471380471380471</v>
      </c>
      <c r="S5" s="2">
        <f t="shared" si="2"/>
        <v>0.835847724557402</v>
      </c>
    </row>
    <row r="6" spans="1:19" ht="13.5">
      <c r="A6">
        <v>5</v>
      </c>
      <c r="B6" t="s">
        <v>191</v>
      </c>
      <c r="C6">
        <v>144</v>
      </c>
      <c r="D6" s="2">
        <f t="shared" si="3"/>
        <v>0.26017699115044246</v>
      </c>
      <c r="E6">
        <v>565</v>
      </c>
      <c r="F6">
        <v>147</v>
      </c>
      <c r="G6">
        <v>32</v>
      </c>
      <c r="H6">
        <v>77</v>
      </c>
      <c r="I6" s="2">
        <f t="shared" si="0"/>
        <v>0.31260229132569556</v>
      </c>
      <c r="J6">
        <v>264</v>
      </c>
      <c r="K6">
        <v>44</v>
      </c>
      <c r="L6">
        <v>71</v>
      </c>
      <c r="M6">
        <v>0</v>
      </c>
      <c r="N6">
        <v>2</v>
      </c>
      <c r="O6">
        <v>1</v>
      </c>
      <c r="P6" s="14">
        <v>4</v>
      </c>
      <c r="Q6" s="2">
        <v>0.238</v>
      </c>
      <c r="R6" s="2">
        <f t="shared" si="1"/>
        <v>0.4672566371681416</v>
      </c>
      <c r="S6" s="2">
        <f t="shared" si="2"/>
        <v>0.7798589284938371</v>
      </c>
    </row>
    <row r="7" spans="1:19" ht="13.5">
      <c r="A7">
        <v>6</v>
      </c>
      <c r="B7" t="s">
        <v>157</v>
      </c>
      <c r="C7">
        <v>144</v>
      </c>
      <c r="D7" s="2">
        <f t="shared" si="3"/>
        <v>0.2737430167597765</v>
      </c>
      <c r="E7">
        <v>537</v>
      </c>
      <c r="F7">
        <v>147</v>
      </c>
      <c r="G7">
        <v>20</v>
      </c>
      <c r="H7">
        <v>72</v>
      </c>
      <c r="I7" s="2">
        <f t="shared" si="0"/>
        <v>0.342327150084317</v>
      </c>
      <c r="J7">
        <v>248</v>
      </c>
      <c r="K7">
        <v>56</v>
      </c>
      <c r="L7">
        <v>55</v>
      </c>
      <c r="M7">
        <v>0</v>
      </c>
      <c r="N7">
        <v>0</v>
      </c>
      <c r="O7">
        <v>31</v>
      </c>
      <c r="P7" s="14">
        <v>17</v>
      </c>
      <c r="Q7" s="2">
        <v>0.299</v>
      </c>
      <c r="R7" s="2">
        <f t="shared" si="1"/>
        <v>0.4618249534450652</v>
      </c>
      <c r="S7" s="2">
        <f t="shared" si="2"/>
        <v>0.8041521035293822</v>
      </c>
    </row>
    <row r="8" spans="1:19" ht="13.5">
      <c r="A8">
        <v>7</v>
      </c>
      <c r="B8" t="s">
        <v>196</v>
      </c>
      <c r="C8">
        <v>139</v>
      </c>
      <c r="D8" s="2">
        <f t="shared" si="3"/>
        <v>0.24681933842239187</v>
      </c>
      <c r="E8">
        <v>393</v>
      </c>
      <c r="F8">
        <v>97</v>
      </c>
      <c r="G8">
        <v>4</v>
      </c>
      <c r="H8">
        <v>28</v>
      </c>
      <c r="I8" s="2">
        <f t="shared" si="0"/>
        <v>0.29523809523809524</v>
      </c>
      <c r="J8">
        <v>130</v>
      </c>
      <c r="K8">
        <v>27</v>
      </c>
      <c r="L8">
        <v>64</v>
      </c>
      <c r="M8">
        <v>5</v>
      </c>
      <c r="N8">
        <v>0</v>
      </c>
      <c r="O8">
        <v>10</v>
      </c>
      <c r="P8" s="14">
        <v>1</v>
      </c>
      <c r="Q8" s="2">
        <v>0.193</v>
      </c>
      <c r="R8" s="2">
        <f t="shared" si="1"/>
        <v>0.33078880407124683</v>
      </c>
      <c r="S8" s="2">
        <f t="shared" si="2"/>
        <v>0.6260268993093421</v>
      </c>
    </row>
    <row r="9" spans="1:19" ht="13.5">
      <c r="A9">
        <v>8</v>
      </c>
      <c r="B9" t="s">
        <v>135</v>
      </c>
      <c r="C9">
        <v>143</v>
      </c>
      <c r="D9" s="2">
        <f t="shared" si="3"/>
        <v>0.21739130434782608</v>
      </c>
      <c r="E9">
        <v>437</v>
      </c>
      <c r="F9">
        <v>95</v>
      </c>
      <c r="G9">
        <v>4</v>
      </c>
      <c r="H9">
        <v>39</v>
      </c>
      <c r="I9" s="2">
        <f t="shared" si="0"/>
        <v>0.25109170305676853</v>
      </c>
      <c r="J9">
        <v>136</v>
      </c>
      <c r="K9">
        <v>20</v>
      </c>
      <c r="L9">
        <v>69</v>
      </c>
      <c r="M9">
        <v>10</v>
      </c>
      <c r="N9">
        <v>1</v>
      </c>
      <c r="O9">
        <v>9</v>
      </c>
      <c r="P9" s="14">
        <v>12</v>
      </c>
      <c r="Q9" s="2">
        <v>0.275</v>
      </c>
      <c r="R9" s="2">
        <f t="shared" si="1"/>
        <v>0.3112128146453089</v>
      </c>
      <c r="S9" s="2">
        <f t="shared" si="2"/>
        <v>0.5623045177020775</v>
      </c>
    </row>
    <row r="10" spans="1:19" ht="13.5">
      <c r="A10" s="1">
        <v>9</v>
      </c>
      <c r="B10" t="s">
        <v>125</v>
      </c>
      <c r="C10">
        <v>144</v>
      </c>
      <c r="D10" s="2">
        <f t="shared" si="3"/>
        <v>0.25360230547550433</v>
      </c>
      <c r="E10">
        <v>347</v>
      </c>
      <c r="F10">
        <v>88</v>
      </c>
      <c r="G10">
        <v>1</v>
      </c>
      <c r="H10">
        <v>23</v>
      </c>
      <c r="I10" s="2">
        <f t="shared" si="0"/>
        <v>0.2945945945945946</v>
      </c>
      <c r="J10">
        <v>108</v>
      </c>
      <c r="K10">
        <v>21</v>
      </c>
      <c r="L10">
        <v>43</v>
      </c>
      <c r="M10">
        <v>10</v>
      </c>
      <c r="N10">
        <v>2</v>
      </c>
      <c r="O10">
        <v>37</v>
      </c>
      <c r="P10" s="14">
        <v>7</v>
      </c>
      <c r="Q10" s="2">
        <v>0.259</v>
      </c>
      <c r="R10" s="2">
        <f t="shared" si="1"/>
        <v>0.3112391930835735</v>
      </c>
      <c r="S10" s="2">
        <f t="shared" si="2"/>
        <v>0.6058337876781681</v>
      </c>
    </row>
    <row r="11" spans="1:19" ht="13.5">
      <c r="A11" s="1" t="s">
        <v>1</v>
      </c>
      <c r="B11" t="s">
        <v>193</v>
      </c>
      <c r="C11">
        <v>90</v>
      </c>
      <c r="D11" s="2">
        <f t="shared" si="3"/>
        <v>0.25287356321839083</v>
      </c>
      <c r="E11">
        <v>87</v>
      </c>
      <c r="F11">
        <v>22</v>
      </c>
      <c r="G11">
        <v>1</v>
      </c>
      <c r="H11">
        <v>9</v>
      </c>
      <c r="I11" s="2">
        <f t="shared" si="0"/>
        <v>0.29347826086956524</v>
      </c>
      <c r="J11">
        <v>28</v>
      </c>
      <c r="K11">
        <v>5</v>
      </c>
      <c r="L11">
        <v>9</v>
      </c>
      <c r="M11">
        <v>0</v>
      </c>
      <c r="N11">
        <v>0</v>
      </c>
      <c r="O11">
        <v>1</v>
      </c>
      <c r="P11" s="14">
        <v>0</v>
      </c>
      <c r="Q11" s="2">
        <v>0.259</v>
      </c>
      <c r="R11" s="2">
        <f t="shared" si="1"/>
        <v>0.3218390804597701</v>
      </c>
      <c r="S11" s="2">
        <f t="shared" si="2"/>
        <v>0.6153173413293354</v>
      </c>
    </row>
    <row r="12" spans="1:19" ht="13.5">
      <c r="A12" s="1" t="s">
        <v>1</v>
      </c>
      <c r="B12" t="s">
        <v>129</v>
      </c>
      <c r="C12">
        <v>132</v>
      </c>
      <c r="D12" s="2">
        <f t="shared" si="3"/>
        <v>0.24571428571428572</v>
      </c>
      <c r="E12">
        <v>175</v>
      </c>
      <c r="F12">
        <v>43</v>
      </c>
      <c r="G12">
        <v>4</v>
      </c>
      <c r="H12">
        <v>17</v>
      </c>
      <c r="I12" s="2">
        <f t="shared" si="0"/>
        <v>0.26519337016574585</v>
      </c>
      <c r="J12">
        <v>65</v>
      </c>
      <c r="K12">
        <v>5</v>
      </c>
      <c r="L12">
        <v>27</v>
      </c>
      <c r="M12">
        <v>0</v>
      </c>
      <c r="N12">
        <v>1</v>
      </c>
      <c r="O12">
        <v>1</v>
      </c>
      <c r="P12" s="14">
        <v>3</v>
      </c>
      <c r="Q12" s="2">
        <v>0.273</v>
      </c>
      <c r="R12" s="2">
        <f t="shared" si="1"/>
        <v>0.37142857142857144</v>
      </c>
      <c r="S12" s="2">
        <f t="shared" si="2"/>
        <v>0.6366219415943173</v>
      </c>
    </row>
    <row r="13" spans="1:19" ht="13.5">
      <c r="A13" s="1" t="s">
        <v>1</v>
      </c>
      <c r="B13" t="s">
        <v>130</v>
      </c>
      <c r="C13">
        <v>91</v>
      </c>
      <c r="D13" s="2">
        <f t="shared" si="3"/>
        <v>0.17333333333333334</v>
      </c>
      <c r="E13">
        <v>75</v>
      </c>
      <c r="F13">
        <v>13</v>
      </c>
      <c r="G13">
        <v>1</v>
      </c>
      <c r="H13">
        <v>5</v>
      </c>
      <c r="I13" s="2">
        <f t="shared" si="0"/>
        <v>0.18421052631578946</v>
      </c>
      <c r="J13">
        <v>21</v>
      </c>
      <c r="K13">
        <v>1</v>
      </c>
      <c r="L13">
        <v>3</v>
      </c>
      <c r="M13">
        <v>2</v>
      </c>
      <c r="N13">
        <v>0</v>
      </c>
      <c r="O13">
        <v>2</v>
      </c>
      <c r="P13" s="14">
        <v>2</v>
      </c>
      <c r="Q13" s="2">
        <v>0.2</v>
      </c>
      <c r="R13" s="2">
        <f t="shared" si="1"/>
        <v>0.28</v>
      </c>
      <c r="S13" s="2">
        <f t="shared" si="2"/>
        <v>0.4642105263157895</v>
      </c>
    </row>
    <row r="14" spans="1:19" ht="13.5">
      <c r="A14" s="1" t="s">
        <v>1</v>
      </c>
      <c r="B14" t="s">
        <v>132</v>
      </c>
      <c r="C14">
        <v>71</v>
      </c>
      <c r="D14" s="2">
        <f t="shared" si="3"/>
        <v>0.26</v>
      </c>
      <c r="E14">
        <v>50</v>
      </c>
      <c r="F14">
        <v>13</v>
      </c>
      <c r="G14">
        <v>1</v>
      </c>
      <c r="H14">
        <v>5</v>
      </c>
      <c r="I14" s="2">
        <f t="shared" si="0"/>
        <v>0.27450980392156865</v>
      </c>
      <c r="J14">
        <v>22</v>
      </c>
      <c r="K14">
        <v>1</v>
      </c>
      <c r="L14">
        <v>6</v>
      </c>
      <c r="M14">
        <v>1</v>
      </c>
      <c r="N14">
        <v>0</v>
      </c>
      <c r="O14">
        <v>3</v>
      </c>
      <c r="P14" s="14">
        <v>2</v>
      </c>
      <c r="Q14" s="2">
        <v>0.25</v>
      </c>
      <c r="R14" s="2">
        <f t="shared" si="1"/>
        <v>0.44</v>
      </c>
      <c r="S14" s="2">
        <f t="shared" si="2"/>
        <v>0.7145098039215687</v>
      </c>
    </row>
    <row r="15" spans="1:19" ht="13.5">
      <c r="A15" s="1" t="s">
        <v>1</v>
      </c>
      <c r="B15" t="s">
        <v>126</v>
      </c>
      <c r="C15">
        <v>50</v>
      </c>
      <c r="D15" s="2">
        <f t="shared" si="3"/>
        <v>0.2127659574468085</v>
      </c>
      <c r="E15">
        <v>47</v>
      </c>
      <c r="F15">
        <v>10</v>
      </c>
      <c r="G15">
        <v>0</v>
      </c>
      <c r="H15">
        <v>3</v>
      </c>
      <c r="I15" s="2">
        <f t="shared" si="0"/>
        <v>0.24489795918367346</v>
      </c>
      <c r="J15">
        <v>13</v>
      </c>
      <c r="K15">
        <v>2</v>
      </c>
      <c r="L15">
        <v>5</v>
      </c>
      <c r="M15">
        <v>0</v>
      </c>
      <c r="N15">
        <v>0</v>
      </c>
      <c r="O15">
        <v>3</v>
      </c>
      <c r="P15" s="14">
        <v>0</v>
      </c>
      <c r="Q15" s="2">
        <v>0.238</v>
      </c>
      <c r="R15" s="2">
        <f t="shared" si="1"/>
        <v>0.2765957446808511</v>
      </c>
      <c r="S15" s="2">
        <f t="shared" si="2"/>
        <v>0.5214937038645245</v>
      </c>
    </row>
    <row r="16" spans="1:19" ht="13.5">
      <c r="A16" s="1" t="s">
        <v>1</v>
      </c>
      <c r="B16" t="s">
        <v>127</v>
      </c>
      <c r="C16">
        <v>25</v>
      </c>
      <c r="D16" s="2">
        <f t="shared" si="3"/>
        <v>0.15789473684210525</v>
      </c>
      <c r="E16">
        <v>19</v>
      </c>
      <c r="F16">
        <v>3</v>
      </c>
      <c r="G16">
        <v>0</v>
      </c>
      <c r="H16">
        <v>2</v>
      </c>
      <c r="I16" s="2">
        <f t="shared" si="0"/>
        <v>0.23809523809523808</v>
      </c>
      <c r="J16">
        <v>4</v>
      </c>
      <c r="K16">
        <v>2</v>
      </c>
      <c r="L16">
        <v>1</v>
      </c>
      <c r="M16">
        <v>0</v>
      </c>
      <c r="N16">
        <v>0</v>
      </c>
      <c r="O16">
        <v>0</v>
      </c>
      <c r="P16" s="14">
        <v>0</v>
      </c>
      <c r="Q16" s="2">
        <v>0.2</v>
      </c>
      <c r="R16" s="2">
        <f t="shared" si="1"/>
        <v>0.21052631578947367</v>
      </c>
      <c r="S16" s="2">
        <f t="shared" si="2"/>
        <v>0.44862155388471175</v>
      </c>
    </row>
    <row r="17" spans="1:19" ht="13.5">
      <c r="A17" s="1" t="s">
        <v>1</v>
      </c>
      <c r="B17" t="s">
        <v>133</v>
      </c>
      <c r="C17">
        <v>117</v>
      </c>
      <c r="D17" s="2">
        <f t="shared" si="3"/>
        <v>0.22448979591836735</v>
      </c>
      <c r="E17">
        <v>147</v>
      </c>
      <c r="F17">
        <v>33</v>
      </c>
      <c r="G17">
        <v>0</v>
      </c>
      <c r="H17">
        <v>10</v>
      </c>
      <c r="I17" s="2">
        <f t="shared" si="0"/>
        <v>0.3090909090909091</v>
      </c>
      <c r="J17">
        <v>40</v>
      </c>
      <c r="K17">
        <v>18</v>
      </c>
      <c r="L17">
        <v>21</v>
      </c>
      <c r="M17">
        <v>1</v>
      </c>
      <c r="N17">
        <v>0</v>
      </c>
      <c r="O17">
        <v>2</v>
      </c>
      <c r="P17" s="14">
        <v>0</v>
      </c>
      <c r="Q17" s="2">
        <v>0.25</v>
      </c>
      <c r="R17" s="2">
        <f t="shared" si="1"/>
        <v>0.272108843537415</v>
      </c>
      <c r="S17" s="2">
        <f t="shared" si="2"/>
        <v>0.5811997526283241</v>
      </c>
    </row>
    <row r="18" spans="1:19" ht="13.5">
      <c r="A18" s="1" t="s">
        <v>49</v>
      </c>
      <c r="B18" t="s">
        <v>181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131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161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163</v>
      </c>
      <c r="C21">
        <v>87</v>
      </c>
      <c r="D21" s="2">
        <f t="shared" si="3"/>
        <v>0.15873015873015872</v>
      </c>
      <c r="E21">
        <v>126</v>
      </c>
      <c r="F21">
        <v>20</v>
      </c>
      <c r="G21">
        <v>2</v>
      </c>
      <c r="H21">
        <v>9</v>
      </c>
      <c r="I21" s="2">
        <f t="shared" si="0"/>
        <v>0.19696969696969696</v>
      </c>
      <c r="J21">
        <v>32</v>
      </c>
      <c r="K21">
        <v>6</v>
      </c>
      <c r="L21">
        <v>24</v>
      </c>
      <c r="M21">
        <v>3</v>
      </c>
      <c r="N21">
        <v>0</v>
      </c>
      <c r="O21">
        <v>0</v>
      </c>
      <c r="P21" s="14">
        <v>1</v>
      </c>
      <c r="Q21" s="2">
        <v>0.061</v>
      </c>
      <c r="R21" s="2">
        <f t="shared" si="1"/>
        <v>0.25396825396825395</v>
      </c>
      <c r="S21" s="2">
        <f t="shared" si="2"/>
        <v>0.4509379509379509</v>
      </c>
    </row>
    <row r="22" spans="1:18" ht="13.5">
      <c r="A22" s="1"/>
      <c r="D22" s="2"/>
      <c r="I22" s="2"/>
      <c r="P22" s="2"/>
      <c r="Q22" s="2"/>
      <c r="R22" s="2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140</v>
      </c>
      <c r="C25">
        <v>28</v>
      </c>
      <c r="D25" s="3">
        <f aca="true" t="shared" si="4" ref="D25:D40">S25/J25*9</f>
        <v>3.3451327433628317</v>
      </c>
      <c r="E25">
        <v>10</v>
      </c>
      <c r="F25">
        <v>8</v>
      </c>
      <c r="G25">
        <v>0</v>
      </c>
      <c r="H25">
        <v>0</v>
      </c>
      <c r="I25" s="2">
        <f aca="true" t="shared" si="5" ref="I25:I40">E25/(E25+F25)</f>
        <v>0.5555555555555556</v>
      </c>
      <c r="J25" s="7">
        <v>188.33333333333334</v>
      </c>
      <c r="K25">
        <v>3</v>
      </c>
      <c r="L25">
        <v>796</v>
      </c>
      <c r="M25">
        <v>195</v>
      </c>
      <c r="N25">
        <v>124</v>
      </c>
      <c r="O25">
        <v>31</v>
      </c>
      <c r="P25">
        <v>3</v>
      </c>
      <c r="Q25">
        <v>15</v>
      </c>
      <c r="R25">
        <v>71</v>
      </c>
      <c r="S25">
        <v>70</v>
      </c>
      <c r="T25" s="3">
        <f aca="true" t="shared" si="6" ref="T25:T40">(M25+O25)/J25</f>
        <v>1.2</v>
      </c>
      <c r="U25" s="3">
        <f aca="true" t="shared" si="7" ref="U25:U40">N25/J25*9</f>
        <v>5.925663716814158</v>
      </c>
    </row>
    <row r="26" spans="1:21" ht="13.5">
      <c r="A26" s="1" t="s">
        <v>50</v>
      </c>
      <c r="B26" t="s">
        <v>165</v>
      </c>
      <c r="C26">
        <v>28</v>
      </c>
      <c r="D26" s="3">
        <f t="shared" si="4"/>
        <v>5.524137931034483</v>
      </c>
      <c r="E26">
        <v>5</v>
      </c>
      <c r="F26">
        <v>19</v>
      </c>
      <c r="G26">
        <v>0</v>
      </c>
      <c r="H26">
        <v>0</v>
      </c>
      <c r="I26" s="2">
        <f t="shared" si="5"/>
        <v>0.20833333333333334</v>
      </c>
      <c r="J26" s="7">
        <v>145</v>
      </c>
      <c r="K26">
        <v>0</v>
      </c>
      <c r="L26">
        <v>645</v>
      </c>
      <c r="M26">
        <v>172</v>
      </c>
      <c r="N26">
        <v>47</v>
      </c>
      <c r="O26">
        <v>34</v>
      </c>
      <c r="P26">
        <v>4</v>
      </c>
      <c r="Q26">
        <v>22</v>
      </c>
      <c r="R26">
        <v>93</v>
      </c>
      <c r="S26">
        <v>89</v>
      </c>
      <c r="T26" s="3">
        <f t="shared" si="6"/>
        <v>1.4206896551724137</v>
      </c>
      <c r="U26" s="3">
        <f t="shared" si="7"/>
        <v>2.9172413793103447</v>
      </c>
    </row>
    <row r="27" spans="1:21" ht="13.5">
      <c r="A27" s="1" t="s">
        <v>50</v>
      </c>
      <c r="B27" t="s">
        <v>151</v>
      </c>
      <c r="C27">
        <v>28</v>
      </c>
      <c r="D27" s="3">
        <f t="shared" si="4"/>
        <v>4.45302713987474</v>
      </c>
      <c r="E27">
        <v>3</v>
      </c>
      <c r="F27">
        <v>13</v>
      </c>
      <c r="G27">
        <v>0</v>
      </c>
      <c r="H27">
        <v>0</v>
      </c>
      <c r="I27" s="2">
        <f t="shared" si="5"/>
        <v>0.1875</v>
      </c>
      <c r="J27" s="7">
        <v>159.66666666666666</v>
      </c>
      <c r="K27">
        <v>2</v>
      </c>
      <c r="L27">
        <v>704</v>
      </c>
      <c r="M27">
        <v>177</v>
      </c>
      <c r="N27">
        <v>110</v>
      </c>
      <c r="O27">
        <v>30</v>
      </c>
      <c r="P27">
        <v>8</v>
      </c>
      <c r="Q27">
        <v>15</v>
      </c>
      <c r="R27">
        <v>83</v>
      </c>
      <c r="S27">
        <v>79</v>
      </c>
      <c r="T27" s="3">
        <f t="shared" si="6"/>
        <v>1.2964509394572026</v>
      </c>
      <c r="U27" s="3">
        <f t="shared" si="7"/>
        <v>6.200417536534447</v>
      </c>
    </row>
    <row r="28" spans="1:21" ht="13.5">
      <c r="A28" s="1" t="s">
        <v>50</v>
      </c>
      <c r="B28" t="s">
        <v>143</v>
      </c>
      <c r="C28">
        <v>27</v>
      </c>
      <c r="D28" s="3">
        <f t="shared" si="4"/>
        <v>3.044362292051756</v>
      </c>
      <c r="E28">
        <v>11</v>
      </c>
      <c r="F28">
        <v>10</v>
      </c>
      <c r="G28">
        <v>0</v>
      </c>
      <c r="H28">
        <v>0</v>
      </c>
      <c r="I28" s="2">
        <f t="shared" si="5"/>
        <v>0.5238095238095238</v>
      </c>
      <c r="J28" s="7">
        <v>180.33333333333334</v>
      </c>
      <c r="K28">
        <v>4</v>
      </c>
      <c r="L28">
        <v>736</v>
      </c>
      <c r="M28">
        <v>157</v>
      </c>
      <c r="N28">
        <v>51</v>
      </c>
      <c r="O28">
        <v>28</v>
      </c>
      <c r="P28">
        <v>5</v>
      </c>
      <c r="Q28">
        <v>12</v>
      </c>
      <c r="R28">
        <v>64</v>
      </c>
      <c r="S28">
        <v>61</v>
      </c>
      <c r="T28" s="3">
        <f t="shared" si="6"/>
        <v>1.0258780036968576</v>
      </c>
      <c r="U28" s="3">
        <f t="shared" si="7"/>
        <v>2.5452865064695005</v>
      </c>
    </row>
    <row r="29" spans="1:21" ht="13.5">
      <c r="A29" s="1" t="s">
        <v>50</v>
      </c>
      <c r="B29" t="s">
        <v>164</v>
      </c>
      <c r="C29">
        <v>27</v>
      </c>
      <c r="D29" s="3">
        <f t="shared" si="4"/>
        <v>4.254201680672269</v>
      </c>
      <c r="E29">
        <v>9</v>
      </c>
      <c r="F29">
        <v>11</v>
      </c>
      <c r="G29">
        <v>0</v>
      </c>
      <c r="H29">
        <v>0</v>
      </c>
      <c r="I29" s="2">
        <f t="shared" si="5"/>
        <v>0.45</v>
      </c>
      <c r="J29" s="7">
        <v>158.66666666666666</v>
      </c>
      <c r="K29">
        <v>1</v>
      </c>
      <c r="L29">
        <v>686</v>
      </c>
      <c r="M29">
        <v>153</v>
      </c>
      <c r="N29">
        <v>53</v>
      </c>
      <c r="O29">
        <v>45</v>
      </c>
      <c r="P29">
        <v>7</v>
      </c>
      <c r="Q29">
        <v>15</v>
      </c>
      <c r="R29">
        <v>80</v>
      </c>
      <c r="S29">
        <v>75</v>
      </c>
      <c r="T29" s="3">
        <f t="shared" si="6"/>
        <v>1.2478991596638656</v>
      </c>
      <c r="U29" s="3">
        <f t="shared" si="7"/>
        <v>3.006302521008404</v>
      </c>
    </row>
    <row r="30" spans="1:21" ht="13.5">
      <c r="A30" s="1" t="s">
        <v>50</v>
      </c>
      <c r="B30" t="s">
        <v>144</v>
      </c>
      <c r="C30">
        <v>17</v>
      </c>
      <c r="D30" s="3">
        <f t="shared" si="4"/>
        <v>3.6</v>
      </c>
      <c r="E30">
        <v>3</v>
      </c>
      <c r="F30">
        <v>2</v>
      </c>
      <c r="G30">
        <v>0</v>
      </c>
      <c r="H30">
        <v>0</v>
      </c>
      <c r="I30" s="2">
        <f t="shared" si="5"/>
        <v>0.6</v>
      </c>
      <c r="J30" s="7">
        <v>90</v>
      </c>
      <c r="K30">
        <v>0</v>
      </c>
      <c r="L30">
        <v>378</v>
      </c>
      <c r="M30">
        <v>88</v>
      </c>
      <c r="N30">
        <v>26</v>
      </c>
      <c r="O30">
        <v>28</v>
      </c>
      <c r="P30">
        <v>1</v>
      </c>
      <c r="Q30">
        <v>8</v>
      </c>
      <c r="R30">
        <v>36</v>
      </c>
      <c r="S30">
        <v>36</v>
      </c>
      <c r="T30" s="3">
        <f t="shared" si="6"/>
        <v>1.288888888888889</v>
      </c>
      <c r="U30" s="3">
        <f t="shared" si="7"/>
        <v>2.5999999999999996</v>
      </c>
    </row>
    <row r="31" spans="1:21" ht="13.5">
      <c r="A31" s="1" t="s">
        <v>51</v>
      </c>
      <c r="B31" t="s">
        <v>149</v>
      </c>
      <c r="C31">
        <v>17</v>
      </c>
      <c r="D31" s="3">
        <f t="shared" si="4"/>
        <v>4.5</v>
      </c>
      <c r="E31">
        <v>1</v>
      </c>
      <c r="F31">
        <v>0</v>
      </c>
      <c r="G31">
        <v>1</v>
      </c>
      <c r="H31">
        <v>1</v>
      </c>
      <c r="I31" s="2">
        <f t="shared" si="5"/>
        <v>1</v>
      </c>
      <c r="J31" s="7">
        <v>22</v>
      </c>
      <c r="K31">
        <v>0</v>
      </c>
      <c r="L31">
        <v>92</v>
      </c>
      <c r="M31">
        <v>21</v>
      </c>
      <c r="N31">
        <v>7</v>
      </c>
      <c r="O31">
        <v>8</v>
      </c>
      <c r="P31">
        <v>0</v>
      </c>
      <c r="Q31">
        <v>2</v>
      </c>
      <c r="R31">
        <v>11</v>
      </c>
      <c r="S31">
        <v>11</v>
      </c>
      <c r="T31" s="3">
        <f t="shared" si="6"/>
        <v>1.3181818181818181</v>
      </c>
      <c r="U31" s="3">
        <f t="shared" si="7"/>
        <v>2.8636363636363638</v>
      </c>
    </row>
    <row r="32" spans="1:21" ht="13.5">
      <c r="A32" s="1" t="s">
        <v>51</v>
      </c>
      <c r="B32" t="s">
        <v>146</v>
      </c>
      <c r="C32">
        <v>34</v>
      </c>
      <c r="D32" s="3">
        <f t="shared" si="4"/>
        <v>5.3999999999999995</v>
      </c>
      <c r="E32">
        <v>4</v>
      </c>
      <c r="F32">
        <v>4</v>
      </c>
      <c r="G32">
        <v>1</v>
      </c>
      <c r="H32">
        <v>1</v>
      </c>
      <c r="I32" s="2">
        <f t="shared" si="5"/>
        <v>0.5</v>
      </c>
      <c r="J32" s="7">
        <v>51.666666666666664</v>
      </c>
      <c r="K32">
        <v>0</v>
      </c>
      <c r="L32">
        <v>222</v>
      </c>
      <c r="M32">
        <v>48</v>
      </c>
      <c r="N32">
        <v>28</v>
      </c>
      <c r="O32">
        <v>20</v>
      </c>
      <c r="P32">
        <v>1</v>
      </c>
      <c r="Q32">
        <v>7</v>
      </c>
      <c r="R32">
        <v>31</v>
      </c>
      <c r="S32">
        <v>31</v>
      </c>
      <c r="T32" s="3">
        <f t="shared" si="6"/>
        <v>1.3161290322580645</v>
      </c>
      <c r="U32" s="3">
        <f t="shared" si="7"/>
        <v>4.87741935483871</v>
      </c>
    </row>
    <row r="33" spans="1:21" ht="13.5">
      <c r="A33" s="1" t="s">
        <v>51</v>
      </c>
      <c r="B33" t="s">
        <v>145</v>
      </c>
      <c r="C33">
        <v>47</v>
      </c>
      <c r="D33" s="3">
        <f t="shared" si="4"/>
        <v>6.485294117647059</v>
      </c>
      <c r="E33">
        <v>4</v>
      </c>
      <c r="F33">
        <v>6</v>
      </c>
      <c r="G33">
        <v>2</v>
      </c>
      <c r="H33">
        <v>3</v>
      </c>
      <c r="I33" s="2">
        <f t="shared" si="5"/>
        <v>0.4</v>
      </c>
      <c r="J33" s="7">
        <v>68</v>
      </c>
      <c r="K33">
        <v>0</v>
      </c>
      <c r="L33">
        <v>312</v>
      </c>
      <c r="M33">
        <v>91</v>
      </c>
      <c r="N33">
        <v>16</v>
      </c>
      <c r="O33">
        <v>16</v>
      </c>
      <c r="P33">
        <v>2</v>
      </c>
      <c r="Q33">
        <v>11</v>
      </c>
      <c r="R33">
        <v>51</v>
      </c>
      <c r="S33">
        <v>49</v>
      </c>
      <c r="T33" s="3">
        <f t="shared" si="6"/>
        <v>1.5735294117647058</v>
      </c>
      <c r="U33" s="3">
        <f t="shared" si="7"/>
        <v>2.1176470588235294</v>
      </c>
    </row>
    <row r="34" spans="1:21" ht="13.5">
      <c r="A34" s="1" t="s">
        <v>59</v>
      </c>
      <c r="B34" t="s">
        <v>182</v>
      </c>
      <c r="C34">
        <v>44</v>
      </c>
      <c r="D34" s="3">
        <f t="shared" si="4"/>
        <v>3.4925373134328357</v>
      </c>
      <c r="E34">
        <v>1</v>
      </c>
      <c r="F34">
        <v>1</v>
      </c>
      <c r="G34">
        <v>2</v>
      </c>
      <c r="H34">
        <v>4</v>
      </c>
      <c r="I34" s="2">
        <f t="shared" si="5"/>
        <v>0.5</v>
      </c>
      <c r="J34" s="7">
        <v>67</v>
      </c>
      <c r="K34">
        <v>0</v>
      </c>
      <c r="L34">
        <v>283</v>
      </c>
      <c r="M34">
        <v>63</v>
      </c>
      <c r="N34">
        <v>41</v>
      </c>
      <c r="O34">
        <v>13</v>
      </c>
      <c r="P34">
        <v>2</v>
      </c>
      <c r="Q34">
        <v>8</v>
      </c>
      <c r="R34">
        <v>27</v>
      </c>
      <c r="S34">
        <v>26</v>
      </c>
      <c r="T34" s="3">
        <f t="shared" si="6"/>
        <v>1.1343283582089552</v>
      </c>
      <c r="U34" s="3">
        <f t="shared" si="7"/>
        <v>5.507462686567164</v>
      </c>
    </row>
    <row r="35" spans="1:21" ht="13.5">
      <c r="A35" s="1" t="s">
        <v>52</v>
      </c>
      <c r="B35" t="s">
        <v>167</v>
      </c>
      <c r="C35">
        <v>41</v>
      </c>
      <c r="D35" s="3">
        <f t="shared" si="4"/>
        <v>3.65625</v>
      </c>
      <c r="E35">
        <v>3</v>
      </c>
      <c r="F35">
        <v>4</v>
      </c>
      <c r="G35">
        <v>1</v>
      </c>
      <c r="H35">
        <v>3</v>
      </c>
      <c r="I35" s="2">
        <f t="shared" si="5"/>
        <v>0.42857142857142855</v>
      </c>
      <c r="J35" s="7">
        <v>64</v>
      </c>
      <c r="K35">
        <v>0</v>
      </c>
      <c r="L35">
        <v>266</v>
      </c>
      <c r="M35">
        <v>67</v>
      </c>
      <c r="N35">
        <v>23</v>
      </c>
      <c r="O35">
        <v>8</v>
      </c>
      <c r="P35">
        <v>1</v>
      </c>
      <c r="Q35">
        <v>11</v>
      </c>
      <c r="R35">
        <v>27</v>
      </c>
      <c r="S35">
        <v>26</v>
      </c>
      <c r="T35" s="3">
        <f t="shared" si="6"/>
        <v>1.171875</v>
      </c>
      <c r="U35" s="3">
        <f t="shared" si="7"/>
        <v>3.234375</v>
      </c>
    </row>
    <row r="36" spans="1:21" ht="13.5">
      <c r="A36" s="1" t="s">
        <v>53</v>
      </c>
      <c r="B36" t="s">
        <v>154</v>
      </c>
      <c r="C36">
        <v>33</v>
      </c>
      <c r="D36" s="3">
        <f t="shared" si="4"/>
        <v>6.92920353982301</v>
      </c>
      <c r="E36">
        <v>2</v>
      </c>
      <c r="F36">
        <v>7</v>
      </c>
      <c r="G36">
        <v>19</v>
      </c>
      <c r="H36">
        <v>3</v>
      </c>
      <c r="I36" s="2">
        <f t="shared" si="5"/>
        <v>0.2222222222222222</v>
      </c>
      <c r="J36" s="7">
        <v>37.666666666666664</v>
      </c>
      <c r="K36">
        <v>0</v>
      </c>
      <c r="L36">
        <v>184</v>
      </c>
      <c r="M36">
        <v>49</v>
      </c>
      <c r="N36">
        <v>24</v>
      </c>
      <c r="O36">
        <v>22</v>
      </c>
      <c r="P36">
        <v>0</v>
      </c>
      <c r="Q36">
        <v>2</v>
      </c>
      <c r="R36">
        <v>29</v>
      </c>
      <c r="S36">
        <v>29</v>
      </c>
      <c r="T36" s="3">
        <f t="shared" si="6"/>
        <v>1.8849557522123894</v>
      </c>
      <c r="U36" s="3">
        <f t="shared" si="7"/>
        <v>5.734513274336283</v>
      </c>
    </row>
    <row r="37" spans="1:21" ht="13.5">
      <c r="A37" s="1" t="s">
        <v>49</v>
      </c>
      <c r="B37" t="s">
        <v>166</v>
      </c>
      <c r="C37">
        <v>8</v>
      </c>
      <c r="D37" s="3">
        <f t="shared" si="4"/>
        <v>5.210526315789474</v>
      </c>
      <c r="E37">
        <v>0</v>
      </c>
      <c r="F37">
        <v>2</v>
      </c>
      <c r="G37">
        <v>0</v>
      </c>
      <c r="H37">
        <v>0</v>
      </c>
      <c r="I37" s="2">
        <f t="shared" si="5"/>
        <v>0</v>
      </c>
      <c r="J37" s="7">
        <v>38</v>
      </c>
      <c r="K37">
        <v>0</v>
      </c>
      <c r="L37">
        <v>164</v>
      </c>
      <c r="M37">
        <v>37</v>
      </c>
      <c r="N37">
        <v>27</v>
      </c>
      <c r="O37">
        <v>17</v>
      </c>
      <c r="P37">
        <v>0</v>
      </c>
      <c r="Q37">
        <v>6</v>
      </c>
      <c r="R37">
        <v>22</v>
      </c>
      <c r="S37">
        <v>22</v>
      </c>
      <c r="T37" s="3">
        <f t="shared" si="6"/>
        <v>1.4210526315789473</v>
      </c>
      <c r="U37" s="3">
        <f t="shared" si="7"/>
        <v>6.394736842105263</v>
      </c>
    </row>
    <row r="38" spans="1:21" ht="13.5">
      <c r="A38" s="1" t="s">
        <v>49</v>
      </c>
      <c r="B38" t="s">
        <v>197</v>
      </c>
      <c r="C38" s="15" t="s">
        <v>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3.5">
      <c r="A39" s="1" t="s">
        <v>49</v>
      </c>
      <c r="B39" t="s">
        <v>147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183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6">
    <mergeCell ref="C18:S18"/>
    <mergeCell ref="C19:S19"/>
    <mergeCell ref="C20:S20"/>
    <mergeCell ref="C38:U38"/>
    <mergeCell ref="C39:U39"/>
    <mergeCell ref="C40:U40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241"/>
  <sheetViews>
    <sheetView zoomScalePageLayoutView="0" workbookViewId="0" topLeftCell="A1">
      <selection activeCell="A2" sqref="A2"/>
    </sheetView>
  </sheetViews>
  <sheetFormatPr defaultColWidth="9.00390625" defaultRowHeight="13.5"/>
  <sheetData>
    <row r="2" spans="1:22" ht="13.5">
      <c r="A2" s="13"/>
      <c r="D2" s="3"/>
      <c r="I2" s="2"/>
      <c r="J2" s="7"/>
      <c r="S2" s="3"/>
      <c r="T2" s="3"/>
      <c r="U2" s="3"/>
      <c r="V2" s="3"/>
    </row>
    <row r="3" spans="1:22" ht="13.5">
      <c r="A3" s="13"/>
      <c r="D3" s="3"/>
      <c r="I3" s="2"/>
      <c r="J3" s="7"/>
      <c r="S3" s="3"/>
      <c r="T3" s="3"/>
      <c r="U3" s="3"/>
      <c r="V3" s="3"/>
    </row>
    <row r="4" spans="1:22" ht="13.5">
      <c r="A4" s="13"/>
      <c r="D4" s="3"/>
      <c r="I4" s="2"/>
      <c r="J4" s="7"/>
      <c r="S4" s="3"/>
      <c r="T4" s="3"/>
      <c r="U4" s="3"/>
      <c r="V4" s="3"/>
    </row>
    <row r="5" spans="1:22" ht="13.5">
      <c r="A5" s="13"/>
      <c r="D5" s="3"/>
      <c r="I5" s="2"/>
      <c r="J5" s="7"/>
      <c r="S5" s="3"/>
      <c r="T5" s="3"/>
      <c r="U5" s="3"/>
      <c r="V5" s="3"/>
    </row>
    <row r="6" spans="1:22" ht="13.5">
      <c r="A6" s="13"/>
      <c r="D6" s="3"/>
      <c r="I6" s="2"/>
      <c r="J6" s="7"/>
      <c r="S6" s="3"/>
      <c r="T6" s="3"/>
      <c r="U6" s="3"/>
      <c r="V6" s="3"/>
    </row>
    <row r="7" spans="1:22" ht="13.5">
      <c r="A7" s="13"/>
      <c r="D7" s="3"/>
      <c r="I7" s="2"/>
      <c r="J7" s="7"/>
      <c r="S7" s="3"/>
      <c r="T7" s="3"/>
      <c r="U7" s="3"/>
      <c r="V7" s="3"/>
    </row>
    <row r="8" spans="1:22" ht="13.5">
      <c r="A8" s="13"/>
      <c r="D8" s="3"/>
      <c r="I8" s="2"/>
      <c r="J8" s="7"/>
      <c r="S8" s="3"/>
      <c r="T8" s="3"/>
      <c r="U8" s="3"/>
      <c r="V8" s="3"/>
    </row>
    <row r="9" spans="1:22" ht="13.5">
      <c r="A9" s="13"/>
      <c r="D9" s="3"/>
      <c r="I9" s="2"/>
      <c r="J9" s="7"/>
      <c r="S9" s="3"/>
      <c r="T9" s="3"/>
      <c r="U9" s="3"/>
      <c r="V9" s="3"/>
    </row>
    <row r="10" spans="1:22" ht="13.5">
      <c r="A10" s="13"/>
      <c r="D10" s="3"/>
      <c r="I10" s="2"/>
      <c r="J10" s="7"/>
      <c r="S10" s="3"/>
      <c r="T10" s="3"/>
      <c r="U10" s="3"/>
      <c r="V10" s="3"/>
    </row>
    <row r="11" spans="1:22" ht="13.5">
      <c r="A11" s="13"/>
      <c r="D11" s="3"/>
      <c r="I11" s="2"/>
      <c r="J11" s="7"/>
      <c r="S11" s="3"/>
      <c r="T11" s="3"/>
      <c r="U11" s="3"/>
      <c r="V11" s="3"/>
    </row>
    <row r="12" spans="1:22" ht="13.5">
      <c r="A12" s="13"/>
      <c r="D12" s="3"/>
      <c r="I12" s="2"/>
      <c r="J12" s="7"/>
      <c r="S12" s="3"/>
      <c r="T12" s="3"/>
      <c r="U12" s="3"/>
      <c r="V12" s="3"/>
    </row>
    <row r="13" spans="1:22" ht="13.5">
      <c r="A13" s="13"/>
      <c r="D13" s="3"/>
      <c r="I13" s="2"/>
      <c r="J13" s="7"/>
      <c r="S13" s="3"/>
      <c r="T13" s="3"/>
      <c r="U13" s="3"/>
      <c r="V13" s="3"/>
    </row>
    <row r="14" spans="1:22" ht="13.5">
      <c r="A14" s="13"/>
      <c r="D14" s="3"/>
      <c r="I14" s="2"/>
      <c r="J14" s="7"/>
      <c r="S14" s="3"/>
      <c r="T14" s="3"/>
      <c r="U14" s="3"/>
      <c r="V14" s="3"/>
    </row>
    <row r="15" spans="1:22" ht="13.5">
      <c r="A15" s="13"/>
      <c r="D15" s="3"/>
      <c r="I15" s="2"/>
      <c r="J15" s="7"/>
      <c r="S15" s="3"/>
      <c r="T15" s="3"/>
      <c r="U15" s="3"/>
      <c r="V15" s="3"/>
    </row>
    <row r="16" spans="1:22" ht="13.5">
      <c r="A16" s="13"/>
      <c r="D16" s="3"/>
      <c r="I16" s="2"/>
      <c r="J16" s="7"/>
      <c r="S16" s="3"/>
      <c r="T16" s="3"/>
      <c r="U16" s="3"/>
      <c r="V16" s="3"/>
    </row>
    <row r="17" spans="1:22" ht="13.5">
      <c r="A17" s="13"/>
      <c r="D17" s="3"/>
      <c r="I17" s="2"/>
      <c r="J17" s="7"/>
      <c r="S17" s="3"/>
      <c r="T17" s="3"/>
      <c r="U17" s="3"/>
      <c r="V17" s="3"/>
    </row>
    <row r="18" spans="1:22" ht="13.5">
      <c r="A18" s="13"/>
      <c r="D18" s="3"/>
      <c r="I18" s="2"/>
      <c r="J18" s="7"/>
      <c r="S18" s="3"/>
      <c r="T18" s="3"/>
      <c r="U18" s="3"/>
      <c r="V18" s="3"/>
    </row>
    <row r="19" spans="1:22" ht="13.5">
      <c r="A19" s="13"/>
      <c r="D19" s="3"/>
      <c r="I19" s="2"/>
      <c r="J19" s="7"/>
      <c r="S19" s="3"/>
      <c r="T19" s="3"/>
      <c r="U19" s="3"/>
      <c r="V19" s="3"/>
    </row>
    <row r="20" spans="1:22" ht="13.5">
      <c r="A20" s="13"/>
      <c r="D20" s="3"/>
      <c r="I20" s="2"/>
      <c r="J20" s="7"/>
      <c r="S20" s="3"/>
      <c r="T20" s="3"/>
      <c r="U20" s="3"/>
      <c r="V20" s="3"/>
    </row>
    <row r="21" spans="1:22" ht="13.5">
      <c r="A21" s="13"/>
      <c r="D21" s="3"/>
      <c r="I21" s="2"/>
      <c r="J21" s="7"/>
      <c r="S21" s="3"/>
      <c r="T21" s="3"/>
      <c r="U21" s="3"/>
      <c r="V21" s="3"/>
    </row>
    <row r="22" spans="1:22" ht="13.5">
      <c r="A22" s="13"/>
      <c r="D22" s="3"/>
      <c r="I22" s="2"/>
      <c r="J22" s="7"/>
      <c r="S22" s="3"/>
      <c r="T22" s="3"/>
      <c r="U22" s="3"/>
      <c r="V22" s="3"/>
    </row>
    <row r="23" spans="1:22" ht="13.5">
      <c r="A23" s="13"/>
      <c r="D23" s="3"/>
      <c r="I23" s="2"/>
      <c r="J23" s="7"/>
      <c r="S23" s="3"/>
      <c r="T23" s="3"/>
      <c r="U23" s="3"/>
      <c r="V23" s="3"/>
    </row>
    <row r="24" spans="1:22" ht="13.5">
      <c r="A24" s="13"/>
      <c r="D24" s="3"/>
      <c r="I24" s="2"/>
      <c r="J24" s="7"/>
      <c r="S24" s="3"/>
      <c r="T24" s="3"/>
      <c r="U24" s="3"/>
      <c r="V24" s="3"/>
    </row>
    <row r="25" spans="1:22" ht="13.5">
      <c r="A25" s="13"/>
      <c r="D25" s="3"/>
      <c r="I25" s="2"/>
      <c r="J25" s="7"/>
      <c r="S25" s="3"/>
      <c r="T25" s="3"/>
      <c r="U25" s="3"/>
      <c r="V25" s="3"/>
    </row>
    <row r="26" spans="1:22" ht="13.5">
      <c r="A26" s="13"/>
      <c r="D26" s="3"/>
      <c r="I26" s="2"/>
      <c r="J26" s="7"/>
      <c r="S26" s="3"/>
      <c r="T26" s="3"/>
      <c r="U26" s="3"/>
      <c r="V26" s="3"/>
    </row>
    <row r="27" spans="1:22" ht="13.5">
      <c r="A27" s="13"/>
      <c r="D27" s="3"/>
      <c r="I27" s="2"/>
      <c r="J27" s="7"/>
      <c r="S27" s="3"/>
      <c r="T27" s="3"/>
      <c r="U27" s="3"/>
      <c r="V27" s="3"/>
    </row>
    <row r="28" spans="1:22" ht="13.5">
      <c r="A28" s="13"/>
      <c r="D28" s="3"/>
      <c r="I28" s="2"/>
      <c r="J28" s="7"/>
      <c r="S28" s="3"/>
      <c r="T28" s="3"/>
      <c r="U28" s="3"/>
      <c r="V28" s="3"/>
    </row>
    <row r="29" spans="1:22" ht="13.5">
      <c r="A29" s="13"/>
      <c r="D29" s="3"/>
      <c r="I29" s="2"/>
      <c r="J29" s="7"/>
      <c r="S29" s="3"/>
      <c r="T29" s="3"/>
      <c r="U29" s="3"/>
      <c r="V29" s="3"/>
    </row>
    <row r="30" spans="1:22" ht="13.5">
      <c r="A30" s="13"/>
      <c r="D30" s="3"/>
      <c r="I30" s="2"/>
      <c r="J30" s="7"/>
      <c r="S30" s="3"/>
      <c r="T30" s="3"/>
      <c r="U30" s="3"/>
      <c r="V30" s="3"/>
    </row>
    <row r="31" spans="1:22" ht="13.5">
      <c r="A31" s="13"/>
      <c r="D31" s="3"/>
      <c r="I31" s="2"/>
      <c r="J31" s="7"/>
      <c r="S31" s="3"/>
      <c r="T31" s="3"/>
      <c r="U31" s="3"/>
      <c r="V31" s="3"/>
    </row>
    <row r="32" spans="1:22" ht="13.5">
      <c r="A32" s="13"/>
      <c r="D32" s="3"/>
      <c r="I32" s="2"/>
      <c r="J32" s="7"/>
      <c r="S32" s="3"/>
      <c r="T32" s="3"/>
      <c r="U32" s="3"/>
      <c r="V32" s="3"/>
    </row>
    <row r="33" spans="1:22" ht="13.5">
      <c r="A33" s="13"/>
      <c r="D33" s="3"/>
      <c r="I33" s="2"/>
      <c r="J33" s="7"/>
      <c r="S33" s="3"/>
      <c r="T33" s="3"/>
      <c r="U33" s="3"/>
      <c r="V33" s="3"/>
    </row>
    <row r="34" spans="1:22" ht="13.5">
      <c r="A34" s="13"/>
      <c r="D34" s="3"/>
      <c r="I34" s="2"/>
      <c r="J34" s="7"/>
      <c r="S34" s="3"/>
      <c r="T34" s="3"/>
      <c r="U34" s="3"/>
      <c r="V34" s="3"/>
    </row>
    <row r="35" spans="1:22" ht="13.5">
      <c r="A35" s="13"/>
      <c r="D35" s="3"/>
      <c r="I35" s="2"/>
      <c r="J35" s="7"/>
      <c r="S35" s="3"/>
      <c r="T35" s="3"/>
      <c r="U35" s="3"/>
      <c r="V35" s="3"/>
    </row>
    <row r="36" spans="1:22" ht="13.5">
      <c r="A36" s="13"/>
      <c r="D36" s="3"/>
      <c r="I36" s="2"/>
      <c r="J36" s="7"/>
      <c r="S36" s="3"/>
      <c r="T36" s="3"/>
      <c r="U36" s="3"/>
      <c r="V36" s="3"/>
    </row>
    <row r="37" spans="1:22" ht="13.5">
      <c r="A37" s="13"/>
      <c r="D37" s="3"/>
      <c r="I37" s="2"/>
      <c r="J37" s="7"/>
      <c r="S37" s="3"/>
      <c r="T37" s="3"/>
      <c r="U37" s="3"/>
      <c r="V37" s="3"/>
    </row>
    <row r="38" spans="1:22" ht="13.5">
      <c r="A38" s="13"/>
      <c r="D38" s="3"/>
      <c r="I38" s="2"/>
      <c r="J38" s="7"/>
      <c r="S38" s="3"/>
      <c r="T38" s="3"/>
      <c r="U38" s="3"/>
      <c r="V38" s="3"/>
    </row>
    <row r="39" spans="1:22" ht="13.5">
      <c r="A39" s="13"/>
      <c r="D39" s="3"/>
      <c r="I39" s="2"/>
      <c r="J39" s="7"/>
      <c r="S39" s="3"/>
      <c r="T39" s="3"/>
      <c r="U39" s="3"/>
      <c r="V39" s="3"/>
    </row>
    <row r="40" spans="1:22" ht="13.5">
      <c r="A40" s="13"/>
      <c r="D40" s="3"/>
      <c r="I40" s="2"/>
      <c r="J40" s="7"/>
      <c r="S40" s="3"/>
      <c r="T40" s="3"/>
      <c r="U40" s="3"/>
      <c r="V40" s="3"/>
    </row>
    <row r="41" spans="1:22" ht="13.5">
      <c r="A41" s="13"/>
      <c r="D41" s="3"/>
      <c r="I41" s="2"/>
      <c r="J41" s="7"/>
      <c r="S41" s="3"/>
      <c r="T41" s="3"/>
      <c r="U41" s="3"/>
      <c r="V41" s="3"/>
    </row>
    <row r="42" spans="1:22" ht="13.5">
      <c r="A42" s="13"/>
      <c r="D42" s="3"/>
      <c r="I42" s="2"/>
      <c r="J42" s="7"/>
      <c r="S42" s="3"/>
      <c r="T42" s="3"/>
      <c r="U42" s="3"/>
      <c r="V42" s="3"/>
    </row>
    <row r="43" spans="1:22" ht="13.5">
      <c r="A43" s="13"/>
      <c r="D43" s="3"/>
      <c r="I43" s="2"/>
      <c r="J43" s="7"/>
      <c r="S43" s="3"/>
      <c r="T43" s="3"/>
      <c r="U43" s="3"/>
      <c r="V43" s="3"/>
    </row>
    <row r="44" spans="1:22" ht="13.5">
      <c r="A44" s="13"/>
      <c r="D44" s="3"/>
      <c r="I44" s="2"/>
      <c r="J44" s="7"/>
      <c r="S44" s="3"/>
      <c r="T44" s="3"/>
      <c r="U44" s="3"/>
      <c r="V44" s="3"/>
    </row>
    <row r="45" spans="1:22" ht="13.5">
      <c r="A45" s="13"/>
      <c r="D45" s="3"/>
      <c r="I45" s="2"/>
      <c r="J45" s="7"/>
      <c r="S45" s="3"/>
      <c r="T45" s="3"/>
      <c r="U45" s="3"/>
      <c r="V45" s="3"/>
    </row>
    <row r="46" spans="1:22" ht="13.5">
      <c r="A46" s="13"/>
      <c r="D46" s="3"/>
      <c r="I46" s="2"/>
      <c r="J46" s="7"/>
      <c r="S46" s="3"/>
      <c r="T46" s="3"/>
      <c r="U46" s="3"/>
      <c r="V46" s="3"/>
    </row>
    <row r="47" spans="1:22" ht="13.5">
      <c r="A47" s="13"/>
      <c r="D47" s="3"/>
      <c r="I47" s="2"/>
      <c r="J47" s="7"/>
      <c r="S47" s="3"/>
      <c r="T47" s="3"/>
      <c r="U47" s="3"/>
      <c r="V47" s="3"/>
    </row>
    <row r="48" spans="1:22" ht="13.5">
      <c r="A48" s="13"/>
      <c r="D48" s="3"/>
      <c r="I48" s="2"/>
      <c r="J48" s="7"/>
      <c r="S48" s="3"/>
      <c r="T48" s="3"/>
      <c r="U48" s="3"/>
      <c r="V48" s="3"/>
    </row>
    <row r="49" spans="1:22" ht="13.5">
      <c r="A49" s="13"/>
      <c r="D49" s="3"/>
      <c r="I49" s="2"/>
      <c r="J49" s="7"/>
      <c r="S49" s="3"/>
      <c r="T49" s="3"/>
      <c r="U49" s="3"/>
      <c r="V49" s="3"/>
    </row>
    <row r="50" spans="1:22" ht="13.5">
      <c r="A50" s="13"/>
      <c r="D50" s="3"/>
      <c r="I50" s="2"/>
      <c r="J50" s="7"/>
      <c r="S50" s="3"/>
      <c r="T50" s="3"/>
      <c r="U50" s="3"/>
      <c r="V50" s="3"/>
    </row>
    <row r="51" spans="1:22" ht="13.5">
      <c r="A51" s="13"/>
      <c r="D51" s="3"/>
      <c r="I51" s="2"/>
      <c r="J51" s="7"/>
      <c r="S51" s="3"/>
      <c r="T51" s="3"/>
      <c r="U51" s="3"/>
      <c r="V51" s="3"/>
    </row>
    <row r="52" spans="1:22" ht="13.5">
      <c r="A52" s="13"/>
      <c r="D52" s="3"/>
      <c r="I52" s="2"/>
      <c r="J52" s="7"/>
      <c r="S52" s="3"/>
      <c r="T52" s="3"/>
      <c r="U52" s="3"/>
      <c r="V52" s="3"/>
    </row>
    <row r="53" spans="1:22" ht="13.5">
      <c r="A53" s="13"/>
      <c r="D53" s="3"/>
      <c r="I53" s="2"/>
      <c r="J53" s="7"/>
      <c r="S53" s="3"/>
      <c r="T53" s="3"/>
      <c r="U53" s="3"/>
      <c r="V53" s="3"/>
    </row>
    <row r="54" spans="1:22" ht="13.5">
      <c r="A54" s="13"/>
      <c r="D54" s="3"/>
      <c r="I54" s="2"/>
      <c r="J54" s="7"/>
      <c r="S54" s="3"/>
      <c r="T54" s="3"/>
      <c r="U54" s="3"/>
      <c r="V54" s="3"/>
    </row>
    <row r="55" spans="1:22" ht="13.5">
      <c r="A55" s="13"/>
      <c r="D55" s="3"/>
      <c r="I55" s="2"/>
      <c r="J55" s="7"/>
      <c r="S55" s="3"/>
      <c r="T55" s="3"/>
      <c r="U55" s="3"/>
      <c r="V55" s="3"/>
    </row>
    <row r="56" spans="1:22" ht="13.5">
      <c r="A56" s="13"/>
      <c r="D56" s="3"/>
      <c r="I56" s="2"/>
      <c r="J56" s="7"/>
      <c r="S56" s="3"/>
      <c r="T56" s="3"/>
      <c r="U56" s="3"/>
      <c r="V56" s="3"/>
    </row>
    <row r="57" spans="1:22" ht="13.5">
      <c r="A57" s="13"/>
      <c r="D57" s="3"/>
      <c r="I57" s="2"/>
      <c r="J57" s="7"/>
      <c r="S57" s="3"/>
      <c r="T57" s="3"/>
      <c r="U57" s="3"/>
      <c r="V57" s="3"/>
    </row>
    <row r="58" spans="1:22" ht="13.5">
      <c r="A58" s="13"/>
      <c r="D58" s="3"/>
      <c r="I58" s="2"/>
      <c r="J58" s="7"/>
      <c r="S58" s="3"/>
      <c r="T58" s="3"/>
      <c r="U58" s="3"/>
      <c r="V58" s="3"/>
    </row>
    <row r="59" spans="1:22" ht="13.5">
      <c r="A59" s="13"/>
      <c r="D59" s="3"/>
      <c r="I59" s="2"/>
      <c r="J59" s="7"/>
      <c r="S59" s="3"/>
      <c r="T59" s="3"/>
      <c r="U59" s="3"/>
      <c r="V59" s="3"/>
    </row>
    <row r="60" spans="1:22" ht="13.5">
      <c r="A60" s="13"/>
      <c r="D60" s="3"/>
      <c r="I60" s="2"/>
      <c r="J60" s="7"/>
      <c r="S60" s="3"/>
      <c r="T60" s="3"/>
      <c r="U60" s="3"/>
      <c r="V60" s="3"/>
    </row>
    <row r="61" spans="1:22" ht="13.5">
      <c r="A61" s="13"/>
      <c r="D61" s="3"/>
      <c r="I61" s="2"/>
      <c r="J61" s="7"/>
      <c r="S61" s="3"/>
      <c r="T61" s="3"/>
      <c r="U61" s="3"/>
      <c r="V61" s="3"/>
    </row>
    <row r="62" spans="1:22" ht="13.5">
      <c r="A62" s="13"/>
      <c r="D62" s="3"/>
      <c r="I62" s="2"/>
      <c r="J62" s="7"/>
      <c r="S62" s="3"/>
      <c r="T62" s="3"/>
      <c r="U62" s="3"/>
      <c r="V62" s="3"/>
    </row>
    <row r="63" spans="1:22" ht="13.5">
      <c r="A63" s="13"/>
      <c r="D63" s="3"/>
      <c r="I63" s="2"/>
      <c r="J63" s="7"/>
      <c r="S63" s="3"/>
      <c r="T63" s="3"/>
      <c r="U63" s="3"/>
      <c r="V63" s="3"/>
    </row>
    <row r="64" spans="1:22" ht="13.5">
      <c r="A64" s="13"/>
      <c r="D64" s="3"/>
      <c r="I64" s="2"/>
      <c r="J64" s="7"/>
      <c r="S64" s="3"/>
      <c r="T64" s="3"/>
      <c r="U64" s="3"/>
      <c r="V64" s="3"/>
    </row>
    <row r="65" spans="1:22" ht="13.5">
      <c r="A65" s="13"/>
      <c r="D65" s="3"/>
      <c r="I65" s="2"/>
      <c r="J65" s="7"/>
      <c r="S65" s="3"/>
      <c r="T65" s="3"/>
      <c r="U65" s="3"/>
      <c r="V65" s="3"/>
    </row>
    <row r="66" spans="1:22" ht="13.5">
      <c r="A66" s="13"/>
      <c r="D66" s="3"/>
      <c r="I66" s="2"/>
      <c r="J66" s="7"/>
      <c r="S66" s="3"/>
      <c r="T66" s="3"/>
      <c r="U66" s="3"/>
      <c r="V66" s="3"/>
    </row>
    <row r="67" spans="1:22" ht="13.5">
      <c r="A67" s="13"/>
      <c r="D67" s="3"/>
      <c r="I67" s="2"/>
      <c r="J67" s="7"/>
      <c r="S67" s="3"/>
      <c r="T67" s="3"/>
      <c r="U67" s="3"/>
      <c r="V67" s="3"/>
    </row>
    <row r="68" spans="1:22" ht="13.5">
      <c r="A68" s="13"/>
      <c r="D68" s="3"/>
      <c r="I68" s="2"/>
      <c r="J68" s="7"/>
      <c r="S68" s="3"/>
      <c r="T68" s="3"/>
      <c r="U68" s="3"/>
      <c r="V68" s="3"/>
    </row>
    <row r="69" spans="1:22" ht="13.5">
      <c r="A69" s="13"/>
      <c r="D69" s="3"/>
      <c r="I69" s="2"/>
      <c r="J69" s="7"/>
      <c r="S69" s="3"/>
      <c r="T69" s="3"/>
      <c r="U69" s="3"/>
      <c r="V69" s="3"/>
    </row>
    <row r="70" spans="1:22" ht="13.5">
      <c r="A70" s="13"/>
      <c r="D70" s="3"/>
      <c r="I70" s="2"/>
      <c r="J70" s="7"/>
      <c r="S70" s="3"/>
      <c r="T70" s="3"/>
      <c r="U70" s="3"/>
      <c r="V70" s="3"/>
    </row>
    <row r="71" spans="1:22" ht="13.5">
      <c r="A71" s="13"/>
      <c r="D71" s="3"/>
      <c r="I71" s="2"/>
      <c r="J71" s="7"/>
      <c r="S71" s="3"/>
      <c r="T71" s="3"/>
      <c r="U71" s="3"/>
      <c r="V71" s="3"/>
    </row>
    <row r="72" spans="1:22" ht="13.5">
      <c r="A72" s="13"/>
      <c r="D72" s="3"/>
      <c r="I72" s="2"/>
      <c r="J72" s="7"/>
      <c r="S72" s="3"/>
      <c r="T72" s="3"/>
      <c r="U72" s="3"/>
      <c r="V72" s="3"/>
    </row>
    <row r="73" spans="1:22" ht="13.5">
      <c r="A73" s="13"/>
      <c r="D73" s="3"/>
      <c r="I73" s="2"/>
      <c r="J73" s="7"/>
      <c r="S73" s="3"/>
      <c r="T73" s="3"/>
      <c r="U73" s="3"/>
      <c r="V73" s="3"/>
    </row>
    <row r="74" spans="1:22" ht="13.5">
      <c r="A74" s="13"/>
      <c r="D74" s="3"/>
      <c r="I74" s="2"/>
      <c r="J74" s="7"/>
      <c r="S74" s="3"/>
      <c r="T74" s="3"/>
      <c r="U74" s="3"/>
      <c r="V74" s="3"/>
    </row>
    <row r="75" spans="1:22" ht="13.5">
      <c r="A75" s="13"/>
      <c r="D75" s="3"/>
      <c r="I75" s="2"/>
      <c r="J75" s="7"/>
      <c r="S75" s="3"/>
      <c r="T75" s="3"/>
      <c r="U75" s="3"/>
      <c r="V75" s="3"/>
    </row>
    <row r="76" spans="1:22" ht="13.5">
      <c r="A76" s="13"/>
      <c r="D76" s="3"/>
      <c r="I76" s="2"/>
      <c r="J76" s="7"/>
      <c r="S76" s="3"/>
      <c r="T76" s="3"/>
      <c r="U76" s="3"/>
      <c r="V76" s="3"/>
    </row>
    <row r="77" spans="1:22" ht="13.5">
      <c r="A77" s="13"/>
      <c r="D77" s="3"/>
      <c r="I77" s="2"/>
      <c r="J77" s="7"/>
      <c r="S77" s="3"/>
      <c r="T77" s="3"/>
      <c r="U77" s="3"/>
      <c r="V77" s="3"/>
    </row>
    <row r="78" spans="1:22" ht="13.5">
      <c r="A78" s="13"/>
      <c r="D78" s="3"/>
      <c r="I78" s="2"/>
      <c r="J78" s="7"/>
      <c r="S78" s="3"/>
      <c r="T78" s="3"/>
      <c r="U78" s="3"/>
      <c r="V78" s="3"/>
    </row>
    <row r="79" spans="1:22" ht="13.5">
      <c r="A79" s="13"/>
      <c r="D79" s="3"/>
      <c r="I79" s="2"/>
      <c r="J79" s="7"/>
      <c r="S79" s="3"/>
      <c r="T79" s="3"/>
      <c r="U79" s="3"/>
      <c r="V79" s="3"/>
    </row>
    <row r="80" spans="1:22" ht="13.5">
      <c r="A80" s="13"/>
      <c r="D80" s="3"/>
      <c r="I80" s="2"/>
      <c r="J80" s="7"/>
      <c r="S80" s="3"/>
      <c r="T80" s="3"/>
      <c r="U80" s="3"/>
      <c r="V80" s="3"/>
    </row>
    <row r="81" spans="1:22" ht="13.5">
      <c r="A81" s="13"/>
      <c r="D81" s="3"/>
      <c r="I81" s="2"/>
      <c r="J81" s="7"/>
      <c r="S81" s="3"/>
      <c r="T81" s="3"/>
      <c r="U81" s="3"/>
      <c r="V81" s="3"/>
    </row>
    <row r="82" spans="1:22" ht="13.5">
      <c r="A82" s="13"/>
      <c r="D82" s="3"/>
      <c r="I82" s="2"/>
      <c r="J82" s="7"/>
      <c r="S82" s="3"/>
      <c r="T82" s="3"/>
      <c r="U82" s="3"/>
      <c r="V82" s="3"/>
    </row>
    <row r="83" spans="1:22" ht="13.5">
      <c r="A83" s="13"/>
      <c r="D83" s="3"/>
      <c r="I83" s="2"/>
      <c r="J83" s="7"/>
      <c r="S83" s="3"/>
      <c r="T83" s="3"/>
      <c r="U83" s="3"/>
      <c r="V83" s="3"/>
    </row>
    <row r="84" spans="1:22" ht="13.5">
      <c r="A84" s="13"/>
      <c r="D84" s="3"/>
      <c r="I84" s="2"/>
      <c r="J84" s="7"/>
      <c r="S84" s="3"/>
      <c r="T84" s="3"/>
      <c r="U84" s="3"/>
      <c r="V84" s="3"/>
    </row>
    <row r="85" spans="1:22" ht="13.5">
      <c r="A85" s="13"/>
      <c r="D85" s="3"/>
      <c r="I85" s="2"/>
      <c r="J85" s="7"/>
      <c r="S85" s="3"/>
      <c r="T85" s="3"/>
      <c r="U85" s="3"/>
      <c r="V85" s="3"/>
    </row>
    <row r="86" spans="1:22" ht="13.5">
      <c r="A86" s="13"/>
      <c r="D86" s="2"/>
      <c r="I86" s="2"/>
      <c r="J86" s="12"/>
      <c r="Q86" s="2"/>
      <c r="R86" s="2"/>
      <c r="S86" s="2"/>
      <c r="T86" s="2"/>
      <c r="U86" s="3"/>
      <c r="V86" s="3"/>
    </row>
    <row r="87" spans="1:22" ht="13.5">
      <c r="A87" s="13"/>
      <c r="D87" s="2"/>
      <c r="I87" s="2"/>
      <c r="J87" s="12"/>
      <c r="Q87" s="2"/>
      <c r="R87" s="2"/>
      <c r="S87" s="2"/>
      <c r="T87" s="2"/>
      <c r="U87" s="3"/>
      <c r="V87" s="3"/>
    </row>
    <row r="88" spans="1:22" ht="13.5">
      <c r="A88" s="13"/>
      <c r="D88" s="2"/>
      <c r="I88" s="2"/>
      <c r="J88" s="12"/>
      <c r="Q88" s="2"/>
      <c r="R88" s="2"/>
      <c r="S88" s="2"/>
      <c r="T88" s="2"/>
      <c r="U88" s="3"/>
      <c r="V88" s="3"/>
    </row>
    <row r="89" spans="1:20" ht="13.5">
      <c r="A89" s="13"/>
      <c r="D89" s="2"/>
      <c r="I89" s="2"/>
      <c r="J89" s="12"/>
      <c r="Q89" s="2"/>
      <c r="R89" s="2"/>
      <c r="S89" s="2"/>
      <c r="T89" s="2"/>
    </row>
    <row r="90" spans="1:20" ht="13.5">
      <c r="A90" s="13"/>
      <c r="D90" s="2"/>
      <c r="I90" s="2"/>
      <c r="J90" s="12"/>
      <c r="Q90" s="2"/>
      <c r="R90" s="2"/>
      <c r="S90" s="2"/>
      <c r="T90" s="2"/>
    </row>
    <row r="91" spans="1:20" ht="13.5">
      <c r="A91" s="13"/>
      <c r="D91" s="2"/>
      <c r="I91" s="2"/>
      <c r="J91" s="12"/>
      <c r="Q91" s="2"/>
      <c r="R91" s="2"/>
      <c r="S91" s="2"/>
      <c r="T91" s="2"/>
    </row>
    <row r="92" spans="1:20" ht="13.5">
      <c r="A92" s="13"/>
      <c r="D92" s="2"/>
      <c r="I92" s="2"/>
      <c r="J92" s="12"/>
      <c r="Q92" s="2"/>
      <c r="R92" s="2"/>
      <c r="S92" s="2"/>
      <c r="T92" s="2"/>
    </row>
    <row r="93" spans="1:20" ht="13.5">
      <c r="A93" s="13"/>
      <c r="D93" s="2"/>
      <c r="I93" s="2"/>
      <c r="J93" s="12"/>
      <c r="Q93" s="2"/>
      <c r="R93" s="2"/>
      <c r="S93" s="2"/>
      <c r="T93" s="2"/>
    </row>
    <row r="94" spans="1:20" ht="13.5">
      <c r="A94" s="13"/>
      <c r="D94" s="2"/>
      <c r="I94" s="2"/>
      <c r="J94" s="12"/>
      <c r="Q94" s="2"/>
      <c r="R94" s="2"/>
      <c r="S94" s="2"/>
      <c r="T94" s="2"/>
    </row>
    <row r="95" spans="1:20" ht="13.5">
      <c r="A95" s="13"/>
      <c r="D95" s="2"/>
      <c r="I95" s="2"/>
      <c r="J95" s="12"/>
      <c r="Q95" s="2"/>
      <c r="R95" s="2"/>
      <c r="S95" s="2"/>
      <c r="T95" s="2"/>
    </row>
    <row r="96" spans="1:20" ht="13.5">
      <c r="A96" s="13"/>
      <c r="D96" s="2"/>
      <c r="I96" s="2"/>
      <c r="J96" s="12"/>
      <c r="Q96" s="2"/>
      <c r="R96" s="2"/>
      <c r="S96" s="2"/>
      <c r="T96" s="2"/>
    </row>
    <row r="97" spans="1:20" ht="13.5">
      <c r="A97" s="13"/>
      <c r="D97" s="2"/>
      <c r="I97" s="2"/>
      <c r="J97" s="12"/>
      <c r="Q97" s="2"/>
      <c r="R97" s="2"/>
      <c r="S97" s="2"/>
      <c r="T97" s="2"/>
    </row>
    <row r="98" spans="1:20" ht="13.5">
      <c r="A98" s="13"/>
      <c r="D98" s="2"/>
      <c r="I98" s="2"/>
      <c r="J98" s="12"/>
      <c r="Q98" s="2"/>
      <c r="R98" s="2"/>
      <c r="S98" s="2"/>
      <c r="T98" s="2"/>
    </row>
    <row r="99" spans="1:20" ht="13.5">
      <c r="A99" s="13"/>
      <c r="D99" s="2"/>
      <c r="I99" s="2"/>
      <c r="J99" s="12"/>
      <c r="Q99" s="2"/>
      <c r="R99" s="2"/>
      <c r="S99" s="2"/>
      <c r="T99" s="2"/>
    </row>
    <row r="100" spans="1:20" ht="13.5">
      <c r="A100" s="13"/>
      <c r="D100" s="2"/>
      <c r="I100" s="2"/>
      <c r="J100" s="12"/>
      <c r="Q100" s="2"/>
      <c r="R100" s="2"/>
      <c r="S100" s="2"/>
      <c r="T100" s="2"/>
    </row>
    <row r="101" spans="1:20" ht="13.5">
      <c r="A101" s="13"/>
      <c r="D101" s="2"/>
      <c r="I101" s="2"/>
      <c r="J101" s="12"/>
      <c r="Q101" s="2"/>
      <c r="R101" s="2"/>
      <c r="S101" s="2"/>
      <c r="T101" s="2"/>
    </row>
    <row r="102" spans="1:20" ht="13.5">
      <c r="A102" s="13"/>
      <c r="D102" s="2"/>
      <c r="I102" s="2"/>
      <c r="J102" s="12"/>
      <c r="Q102" s="2"/>
      <c r="R102" s="2"/>
      <c r="S102" s="2"/>
      <c r="T102" s="2"/>
    </row>
    <row r="103" spans="1:20" ht="13.5">
      <c r="A103" s="13"/>
      <c r="D103" s="2"/>
      <c r="I103" s="2"/>
      <c r="J103" s="12"/>
      <c r="Q103" s="2"/>
      <c r="R103" s="2"/>
      <c r="S103" s="2"/>
      <c r="T103" s="2"/>
    </row>
    <row r="104" spans="1:20" ht="13.5">
      <c r="A104" s="13"/>
      <c r="D104" s="2"/>
      <c r="I104" s="2"/>
      <c r="J104" s="12"/>
      <c r="Q104" s="2"/>
      <c r="R104" s="2"/>
      <c r="S104" s="2"/>
      <c r="T104" s="2"/>
    </row>
    <row r="105" spans="1:20" ht="13.5">
      <c r="A105" s="13"/>
      <c r="D105" s="2"/>
      <c r="I105" s="2"/>
      <c r="J105" s="12"/>
      <c r="Q105" s="2"/>
      <c r="R105" s="2"/>
      <c r="S105" s="2"/>
      <c r="T105" s="2"/>
    </row>
    <row r="106" spans="1:20" ht="13.5">
      <c r="A106" s="13"/>
      <c r="D106" s="2"/>
      <c r="I106" s="2"/>
      <c r="J106" s="12"/>
      <c r="Q106" s="2"/>
      <c r="R106" s="2"/>
      <c r="S106" s="2"/>
      <c r="T106" s="2"/>
    </row>
    <row r="107" spans="1:20" ht="13.5">
      <c r="A107" s="13"/>
      <c r="D107" s="2"/>
      <c r="I107" s="2"/>
      <c r="J107" s="12"/>
      <c r="Q107" s="2"/>
      <c r="R107" s="2"/>
      <c r="S107" s="2"/>
      <c r="T107" s="2"/>
    </row>
    <row r="108" spans="1:20" ht="13.5">
      <c r="A108" s="13"/>
      <c r="D108" s="2"/>
      <c r="I108" s="2"/>
      <c r="J108" s="12"/>
      <c r="Q108" s="2"/>
      <c r="R108" s="2"/>
      <c r="S108" s="2"/>
      <c r="T108" s="2"/>
    </row>
    <row r="109" spans="1:20" ht="13.5">
      <c r="A109" s="13"/>
      <c r="D109" s="2"/>
      <c r="I109" s="2"/>
      <c r="J109" s="12"/>
      <c r="Q109" s="2"/>
      <c r="R109" s="2"/>
      <c r="S109" s="2"/>
      <c r="T109" s="2"/>
    </row>
    <row r="110" spans="1:20" ht="13.5">
      <c r="A110" s="13"/>
      <c r="D110" s="2"/>
      <c r="I110" s="2"/>
      <c r="J110" s="12"/>
      <c r="Q110" s="2"/>
      <c r="R110" s="2"/>
      <c r="S110" s="2"/>
      <c r="T110" s="2"/>
    </row>
    <row r="111" spans="1:20" ht="13.5">
      <c r="A111" s="13"/>
      <c r="D111" s="2"/>
      <c r="I111" s="2"/>
      <c r="J111" s="12"/>
      <c r="Q111" s="2"/>
      <c r="R111" s="2"/>
      <c r="S111" s="2"/>
      <c r="T111" s="2"/>
    </row>
    <row r="112" spans="1:20" ht="13.5">
      <c r="A112" s="13"/>
      <c r="D112" s="2"/>
      <c r="I112" s="2"/>
      <c r="J112" s="12"/>
      <c r="Q112" s="2"/>
      <c r="R112" s="2"/>
      <c r="S112" s="2"/>
      <c r="T112" s="2"/>
    </row>
    <row r="113" spans="1:20" ht="13.5">
      <c r="A113" s="13"/>
      <c r="D113" s="2"/>
      <c r="I113" s="2"/>
      <c r="J113" s="12"/>
      <c r="Q113" s="2"/>
      <c r="R113" s="2"/>
      <c r="S113" s="2"/>
      <c r="T113" s="2"/>
    </row>
    <row r="114" spans="1:20" ht="13.5">
      <c r="A114" s="13"/>
      <c r="D114" s="2"/>
      <c r="I114" s="2"/>
      <c r="J114" s="12"/>
      <c r="Q114" s="2"/>
      <c r="R114" s="2"/>
      <c r="S114" s="2"/>
      <c r="T114" s="2"/>
    </row>
    <row r="115" spans="1:20" ht="13.5">
      <c r="A115" s="13"/>
      <c r="D115" s="2"/>
      <c r="I115" s="2"/>
      <c r="J115" s="12"/>
      <c r="Q115" s="2"/>
      <c r="R115" s="2"/>
      <c r="S115" s="2"/>
      <c r="T115" s="2"/>
    </row>
    <row r="116" spans="1:20" ht="13.5">
      <c r="A116" s="13"/>
      <c r="D116" s="2"/>
      <c r="I116" s="2"/>
      <c r="J116" s="12"/>
      <c r="Q116" s="2"/>
      <c r="R116" s="2"/>
      <c r="S116" s="2"/>
      <c r="T116" s="2"/>
    </row>
    <row r="117" spans="1:20" ht="13.5">
      <c r="A117" s="13"/>
      <c r="D117" s="2"/>
      <c r="I117" s="2"/>
      <c r="J117" s="12"/>
      <c r="Q117" s="2"/>
      <c r="R117" s="2"/>
      <c r="S117" s="2"/>
      <c r="T117" s="2"/>
    </row>
    <row r="118" spans="1:20" ht="13.5">
      <c r="A118" s="13"/>
      <c r="D118" s="2"/>
      <c r="I118" s="2"/>
      <c r="J118" s="12"/>
      <c r="Q118" s="2"/>
      <c r="R118" s="2"/>
      <c r="S118" s="2"/>
      <c r="T118" s="2"/>
    </row>
    <row r="119" spans="1:20" ht="13.5">
      <c r="A119" s="13"/>
      <c r="D119" s="2"/>
      <c r="I119" s="2"/>
      <c r="J119" s="12"/>
      <c r="Q119" s="2"/>
      <c r="R119" s="2"/>
      <c r="S119" s="2"/>
      <c r="T119" s="2"/>
    </row>
    <row r="120" spans="1:20" ht="13.5">
      <c r="A120" s="13"/>
      <c r="D120" s="2"/>
      <c r="I120" s="2"/>
      <c r="J120" s="12"/>
      <c r="Q120" s="2"/>
      <c r="R120" s="2"/>
      <c r="S120" s="2"/>
      <c r="T120" s="2"/>
    </row>
    <row r="121" spans="1:20" ht="13.5">
      <c r="A121" s="13"/>
      <c r="D121" s="2"/>
      <c r="I121" s="2"/>
      <c r="J121" s="12"/>
      <c r="Q121" s="2"/>
      <c r="R121" s="2"/>
      <c r="S121" s="2"/>
      <c r="T121" s="2"/>
    </row>
    <row r="122" spans="1:20" ht="13.5">
      <c r="A122" s="13"/>
      <c r="D122" s="2"/>
      <c r="I122" s="2"/>
      <c r="J122" s="12"/>
      <c r="Q122" s="2"/>
      <c r="R122" s="2"/>
      <c r="S122" s="2"/>
      <c r="T122" s="2"/>
    </row>
    <row r="123" spans="1:20" ht="13.5">
      <c r="A123" s="13"/>
      <c r="D123" s="2"/>
      <c r="I123" s="2"/>
      <c r="J123" s="12"/>
      <c r="Q123" s="2"/>
      <c r="R123" s="2"/>
      <c r="S123" s="2"/>
      <c r="T123" s="2"/>
    </row>
    <row r="124" spans="1:20" ht="13.5">
      <c r="A124" s="13"/>
      <c r="D124" s="2"/>
      <c r="I124" s="2"/>
      <c r="J124" s="12"/>
      <c r="Q124" s="2"/>
      <c r="R124" s="2"/>
      <c r="S124" s="2"/>
      <c r="T124" s="2"/>
    </row>
    <row r="125" spans="1:20" ht="13.5">
      <c r="A125" s="13"/>
      <c r="D125" s="2"/>
      <c r="I125" s="2"/>
      <c r="J125" s="12"/>
      <c r="Q125" s="2"/>
      <c r="R125" s="2"/>
      <c r="S125" s="2"/>
      <c r="T125" s="2"/>
    </row>
    <row r="126" spans="1:20" ht="13.5">
      <c r="A126" s="13"/>
      <c r="D126" s="2"/>
      <c r="I126" s="2"/>
      <c r="J126" s="12"/>
      <c r="Q126" s="2"/>
      <c r="R126" s="2"/>
      <c r="S126" s="2"/>
      <c r="T126" s="2"/>
    </row>
    <row r="127" spans="1:20" ht="13.5">
      <c r="A127" s="13"/>
      <c r="D127" s="2"/>
      <c r="I127" s="2"/>
      <c r="J127" s="12"/>
      <c r="Q127" s="2"/>
      <c r="R127" s="2"/>
      <c r="S127" s="2"/>
      <c r="T127" s="2"/>
    </row>
    <row r="128" spans="1:20" ht="13.5">
      <c r="A128" s="13"/>
      <c r="D128" s="2"/>
      <c r="I128" s="2"/>
      <c r="J128" s="12"/>
      <c r="Q128" s="2"/>
      <c r="R128" s="2"/>
      <c r="S128" s="2"/>
      <c r="T128" s="2"/>
    </row>
    <row r="129" spans="1:20" ht="13.5">
      <c r="A129" s="13"/>
      <c r="D129" s="2"/>
      <c r="I129" s="2"/>
      <c r="J129" s="12"/>
      <c r="Q129" s="2"/>
      <c r="R129" s="2"/>
      <c r="S129" s="2"/>
      <c r="T129" s="2"/>
    </row>
    <row r="130" spans="1:20" ht="13.5">
      <c r="A130" s="13"/>
      <c r="D130" s="2"/>
      <c r="I130" s="2"/>
      <c r="J130" s="12"/>
      <c r="Q130" s="2"/>
      <c r="R130" s="2"/>
      <c r="S130" s="2"/>
      <c r="T130" s="2"/>
    </row>
    <row r="131" spans="1:20" ht="13.5">
      <c r="A131" s="13"/>
      <c r="D131" s="2"/>
      <c r="I131" s="2"/>
      <c r="J131" s="12"/>
      <c r="Q131" s="2"/>
      <c r="R131" s="2"/>
      <c r="S131" s="2"/>
      <c r="T131" s="2"/>
    </row>
    <row r="132" spans="1:20" ht="13.5">
      <c r="A132" s="13"/>
      <c r="D132" s="2"/>
      <c r="I132" s="2"/>
      <c r="J132" s="12"/>
      <c r="Q132" s="2"/>
      <c r="R132" s="2"/>
      <c r="S132" s="2"/>
      <c r="T132" s="2"/>
    </row>
    <row r="133" spans="1:20" ht="13.5">
      <c r="A133" s="13"/>
      <c r="D133" s="2"/>
      <c r="I133" s="2"/>
      <c r="J133" s="12"/>
      <c r="Q133" s="2"/>
      <c r="R133" s="2"/>
      <c r="S133" s="2"/>
      <c r="T133" s="2"/>
    </row>
    <row r="134" spans="1:20" ht="13.5">
      <c r="A134" s="13"/>
      <c r="D134" s="2"/>
      <c r="I134" s="2"/>
      <c r="J134" s="12"/>
      <c r="Q134" s="2"/>
      <c r="R134" s="2"/>
      <c r="S134" s="2"/>
      <c r="T134" s="2"/>
    </row>
    <row r="135" spans="1:20" ht="13.5">
      <c r="A135" s="13"/>
      <c r="D135" s="2"/>
      <c r="I135" s="2"/>
      <c r="J135" s="12"/>
      <c r="Q135" s="2"/>
      <c r="R135" s="2"/>
      <c r="S135" s="2"/>
      <c r="T135" s="2"/>
    </row>
    <row r="136" spans="1:20" ht="13.5">
      <c r="A136" s="13"/>
      <c r="D136" s="2"/>
      <c r="I136" s="2"/>
      <c r="J136" s="12"/>
      <c r="Q136" s="2"/>
      <c r="R136" s="2"/>
      <c r="S136" s="2"/>
      <c r="T136" s="2"/>
    </row>
    <row r="137" spans="1:20" ht="13.5">
      <c r="A137" s="13"/>
      <c r="D137" s="2"/>
      <c r="I137" s="2"/>
      <c r="J137" s="12"/>
      <c r="Q137" s="2"/>
      <c r="R137" s="2"/>
      <c r="S137" s="2"/>
      <c r="T137" s="2"/>
    </row>
    <row r="138" spans="1:20" ht="13.5">
      <c r="A138" s="13"/>
      <c r="D138" s="2"/>
      <c r="I138" s="2"/>
      <c r="J138" s="12"/>
      <c r="Q138" s="2"/>
      <c r="R138" s="2"/>
      <c r="S138" s="2"/>
      <c r="T138" s="2"/>
    </row>
    <row r="139" spans="1:20" ht="13.5">
      <c r="A139" s="13"/>
      <c r="D139" s="2"/>
      <c r="I139" s="2"/>
      <c r="J139" s="12"/>
      <c r="Q139" s="2"/>
      <c r="R139" s="2"/>
      <c r="S139" s="2"/>
      <c r="T139" s="2"/>
    </row>
    <row r="140" spans="1:20" ht="13.5">
      <c r="A140" s="13"/>
      <c r="D140" s="2"/>
      <c r="I140" s="2"/>
      <c r="J140" s="12"/>
      <c r="Q140" s="2"/>
      <c r="R140" s="2"/>
      <c r="S140" s="2"/>
      <c r="T140" s="2"/>
    </row>
    <row r="141" spans="1:20" ht="13.5">
      <c r="A141" s="13"/>
      <c r="D141" s="2"/>
      <c r="I141" s="2"/>
      <c r="J141" s="12"/>
      <c r="Q141" s="2"/>
      <c r="R141" s="2"/>
      <c r="S141" s="2"/>
      <c r="T141" s="2"/>
    </row>
    <row r="142" spans="1:20" ht="13.5">
      <c r="A142" s="13"/>
      <c r="D142" s="2"/>
      <c r="I142" s="2"/>
      <c r="J142" s="12"/>
      <c r="Q142" s="2"/>
      <c r="R142" s="2"/>
      <c r="S142" s="2"/>
      <c r="T142" s="2"/>
    </row>
    <row r="143" spans="1:20" ht="13.5">
      <c r="A143" s="13"/>
      <c r="D143" s="2"/>
      <c r="I143" s="2"/>
      <c r="J143" s="12"/>
      <c r="Q143" s="2"/>
      <c r="R143" s="2"/>
      <c r="S143" s="2"/>
      <c r="T143" s="2"/>
    </row>
    <row r="144" spans="1:20" ht="13.5">
      <c r="A144" s="13"/>
      <c r="D144" s="2"/>
      <c r="I144" s="2"/>
      <c r="J144" s="12"/>
      <c r="Q144" s="2"/>
      <c r="R144" s="2"/>
      <c r="S144" s="2"/>
      <c r="T144" s="2"/>
    </row>
    <row r="145" spans="1:20" ht="13.5">
      <c r="A145" s="13"/>
      <c r="D145" s="2"/>
      <c r="I145" s="2"/>
      <c r="J145" s="12"/>
      <c r="Q145" s="2"/>
      <c r="R145" s="2"/>
      <c r="S145" s="2"/>
      <c r="T145" s="2"/>
    </row>
    <row r="146" spans="1:20" ht="13.5">
      <c r="A146" s="13"/>
      <c r="D146" s="2"/>
      <c r="I146" s="2"/>
      <c r="J146" s="12"/>
      <c r="Q146" s="2"/>
      <c r="R146" s="2"/>
      <c r="S146" s="2"/>
      <c r="T146" s="2"/>
    </row>
    <row r="147" spans="1:20" ht="13.5">
      <c r="A147" s="13"/>
      <c r="D147" s="2"/>
      <c r="I147" s="2"/>
      <c r="J147" s="12"/>
      <c r="Q147" s="2"/>
      <c r="R147" s="2"/>
      <c r="S147" s="2"/>
      <c r="T147" s="2"/>
    </row>
    <row r="148" spans="1:20" ht="13.5">
      <c r="A148" s="13"/>
      <c r="D148" s="2"/>
      <c r="I148" s="2"/>
      <c r="J148" s="12"/>
      <c r="Q148" s="2"/>
      <c r="R148" s="2"/>
      <c r="S148" s="2"/>
      <c r="T148" s="2"/>
    </row>
    <row r="149" spans="1:20" ht="13.5">
      <c r="A149" s="13"/>
      <c r="D149" s="2"/>
      <c r="I149" s="2"/>
      <c r="J149" s="12"/>
      <c r="Q149" s="2"/>
      <c r="R149" s="2"/>
      <c r="S149" s="2"/>
      <c r="T149" s="2"/>
    </row>
    <row r="150" spans="1:20" ht="13.5">
      <c r="A150" s="13"/>
      <c r="D150" s="2"/>
      <c r="I150" s="2"/>
      <c r="J150" s="12"/>
      <c r="Q150" s="2"/>
      <c r="R150" s="2"/>
      <c r="S150" s="2"/>
      <c r="T150" s="2"/>
    </row>
    <row r="151" spans="1:20" ht="13.5">
      <c r="A151" s="13"/>
      <c r="D151" s="2"/>
      <c r="I151" s="2"/>
      <c r="J151" s="12"/>
      <c r="Q151" s="2"/>
      <c r="R151" s="2"/>
      <c r="S151" s="2"/>
      <c r="T151" s="2"/>
    </row>
    <row r="152" spans="1:20" ht="13.5">
      <c r="A152" s="13"/>
      <c r="D152" s="2"/>
      <c r="I152" s="2"/>
      <c r="J152" s="12"/>
      <c r="Q152" s="2"/>
      <c r="R152" s="2"/>
      <c r="S152" s="2"/>
      <c r="T152" s="2"/>
    </row>
    <row r="153" spans="1:20" ht="13.5">
      <c r="A153" s="13"/>
      <c r="D153" s="2"/>
      <c r="I153" s="2"/>
      <c r="J153" s="12"/>
      <c r="Q153" s="2"/>
      <c r="R153" s="2"/>
      <c r="S153" s="2"/>
      <c r="T153" s="2"/>
    </row>
    <row r="154" spans="1:20" ht="13.5">
      <c r="A154" s="13"/>
      <c r="D154" s="2"/>
      <c r="I154" s="2"/>
      <c r="J154" s="12"/>
      <c r="Q154" s="2"/>
      <c r="R154" s="2"/>
      <c r="S154" s="2"/>
      <c r="T154" s="2"/>
    </row>
    <row r="155" spans="1:20" ht="13.5">
      <c r="A155" s="13"/>
      <c r="D155" s="2"/>
      <c r="I155" s="2"/>
      <c r="J155" s="12"/>
      <c r="Q155" s="2"/>
      <c r="R155" s="2"/>
      <c r="S155" s="2"/>
      <c r="T155" s="2"/>
    </row>
    <row r="156" spans="1:20" ht="13.5">
      <c r="A156" s="13"/>
      <c r="D156" s="2"/>
      <c r="I156" s="2"/>
      <c r="J156" s="12"/>
      <c r="Q156" s="2"/>
      <c r="R156" s="2"/>
      <c r="S156" s="2"/>
      <c r="T156" s="2"/>
    </row>
    <row r="157" spans="1:20" ht="13.5">
      <c r="A157" s="13"/>
      <c r="D157" s="2"/>
      <c r="I157" s="2"/>
      <c r="J157" s="12"/>
      <c r="Q157" s="2"/>
      <c r="R157" s="2"/>
      <c r="S157" s="2"/>
      <c r="T157" s="2"/>
    </row>
    <row r="158" spans="1:20" ht="13.5">
      <c r="A158" s="13"/>
      <c r="D158" s="2"/>
      <c r="I158" s="2"/>
      <c r="J158" s="12"/>
      <c r="Q158" s="2"/>
      <c r="R158" s="2"/>
      <c r="S158" s="2"/>
      <c r="T158" s="2"/>
    </row>
    <row r="159" spans="1:20" ht="13.5">
      <c r="A159" s="13"/>
      <c r="D159" s="2"/>
      <c r="I159" s="2"/>
      <c r="J159" s="12"/>
      <c r="Q159" s="2"/>
      <c r="R159" s="2"/>
      <c r="S159" s="2"/>
      <c r="T159" s="2"/>
    </row>
    <row r="160" spans="1:20" ht="13.5">
      <c r="A160" s="13"/>
      <c r="D160" s="2"/>
      <c r="I160" s="2"/>
      <c r="J160" s="12"/>
      <c r="Q160" s="2"/>
      <c r="R160" s="2"/>
      <c r="S160" s="2"/>
      <c r="T160" s="2"/>
    </row>
    <row r="161" spans="1:20" ht="13.5">
      <c r="A161" s="13"/>
      <c r="D161" s="2"/>
      <c r="I161" s="2"/>
      <c r="J161" s="12"/>
      <c r="Q161" s="2"/>
      <c r="R161" s="2"/>
      <c r="S161" s="2"/>
      <c r="T161" s="2"/>
    </row>
    <row r="162" spans="1:20" ht="13.5">
      <c r="A162" s="13"/>
      <c r="D162" s="2"/>
      <c r="I162" s="2"/>
      <c r="J162" s="12"/>
      <c r="Q162" s="2"/>
      <c r="R162" s="2"/>
      <c r="S162" s="2"/>
      <c r="T162" s="2"/>
    </row>
    <row r="163" spans="1:20" ht="13.5">
      <c r="A163" s="13"/>
      <c r="D163" s="2"/>
      <c r="I163" s="2"/>
      <c r="J163" s="12"/>
      <c r="Q163" s="2"/>
      <c r="R163" s="2"/>
      <c r="S163" s="2"/>
      <c r="T163" s="2"/>
    </row>
    <row r="164" spans="1:20" ht="13.5">
      <c r="A164" s="13"/>
      <c r="D164" s="2"/>
      <c r="I164" s="2"/>
      <c r="J164" s="12"/>
      <c r="Q164" s="2"/>
      <c r="R164" s="2"/>
      <c r="S164" s="2"/>
      <c r="T164" s="2"/>
    </row>
    <row r="165" spans="1:20" ht="13.5">
      <c r="A165" s="13"/>
      <c r="D165" s="2"/>
      <c r="I165" s="2"/>
      <c r="J165" s="12"/>
      <c r="Q165" s="2"/>
      <c r="R165" s="2"/>
      <c r="S165" s="2"/>
      <c r="T165" s="2"/>
    </row>
    <row r="166" spans="1:20" ht="13.5">
      <c r="A166" s="13"/>
      <c r="D166" s="2"/>
      <c r="I166" s="2"/>
      <c r="J166" s="12"/>
      <c r="Q166" s="2"/>
      <c r="R166" s="2"/>
      <c r="S166" s="2"/>
      <c r="T166" s="2"/>
    </row>
    <row r="167" spans="1:20" ht="13.5">
      <c r="A167" s="13"/>
      <c r="D167" s="2"/>
      <c r="I167" s="2"/>
      <c r="J167" s="12"/>
      <c r="Q167" s="2"/>
      <c r="R167" s="2"/>
      <c r="S167" s="2"/>
      <c r="T167" s="2"/>
    </row>
    <row r="168" spans="1:20" ht="13.5">
      <c r="A168" s="13"/>
      <c r="D168" s="2"/>
      <c r="I168" s="2"/>
      <c r="J168" s="12"/>
      <c r="Q168" s="2"/>
      <c r="R168" s="2"/>
      <c r="S168" s="2"/>
      <c r="T168" s="2"/>
    </row>
    <row r="169" spans="1:20" ht="13.5">
      <c r="A169" s="13"/>
      <c r="D169" s="2"/>
      <c r="I169" s="2"/>
      <c r="J169" s="12"/>
      <c r="Q169" s="2"/>
      <c r="R169" s="2"/>
      <c r="S169" s="2"/>
      <c r="T169" s="2"/>
    </row>
    <row r="170" spans="1:20" ht="13.5">
      <c r="A170" s="13"/>
      <c r="D170" s="2"/>
      <c r="I170" s="2"/>
      <c r="J170" s="12"/>
      <c r="Q170" s="2"/>
      <c r="R170" s="2"/>
      <c r="S170" s="2"/>
      <c r="T170" s="2"/>
    </row>
    <row r="171" spans="1:20" ht="13.5">
      <c r="A171" s="13"/>
      <c r="D171" s="2"/>
      <c r="I171" s="2"/>
      <c r="J171" s="12"/>
      <c r="Q171" s="2"/>
      <c r="R171" s="2"/>
      <c r="S171" s="2"/>
      <c r="T171" s="2"/>
    </row>
    <row r="172" spans="1:20" ht="13.5">
      <c r="A172" s="13"/>
      <c r="D172" s="2"/>
      <c r="I172" s="2"/>
      <c r="J172" s="12"/>
      <c r="Q172" s="2"/>
      <c r="R172" s="2"/>
      <c r="S172" s="2"/>
      <c r="T172" s="2"/>
    </row>
    <row r="173" spans="1:20" ht="13.5">
      <c r="A173" s="13"/>
      <c r="D173" s="2"/>
      <c r="I173" s="2"/>
      <c r="J173" s="12"/>
      <c r="Q173" s="2"/>
      <c r="R173" s="2"/>
      <c r="S173" s="2"/>
      <c r="T173" s="2"/>
    </row>
    <row r="174" spans="1:20" ht="13.5">
      <c r="A174" s="13"/>
      <c r="D174" s="2"/>
      <c r="I174" s="2"/>
      <c r="J174" s="12"/>
      <c r="Q174" s="2"/>
      <c r="R174" s="2"/>
      <c r="S174" s="2"/>
      <c r="T174" s="2"/>
    </row>
    <row r="175" spans="1:20" ht="13.5">
      <c r="A175" s="13"/>
      <c r="D175" s="2"/>
      <c r="I175" s="2"/>
      <c r="J175" s="12"/>
      <c r="Q175" s="2"/>
      <c r="R175" s="2"/>
      <c r="S175" s="2"/>
      <c r="T175" s="2"/>
    </row>
    <row r="176" spans="1:20" ht="13.5">
      <c r="A176" s="13"/>
      <c r="D176" s="2"/>
      <c r="I176" s="2"/>
      <c r="J176" s="12"/>
      <c r="Q176" s="2"/>
      <c r="R176" s="2"/>
      <c r="S176" s="2"/>
      <c r="T176" s="2"/>
    </row>
    <row r="177" spans="1:20" ht="13.5">
      <c r="A177" s="13"/>
      <c r="D177" s="2"/>
      <c r="I177" s="2"/>
      <c r="J177" s="12"/>
      <c r="Q177" s="2"/>
      <c r="R177" s="2"/>
      <c r="S177" s="2"/>
      <c r="T177" s="2"/>
    </row>
    <row r="178" spans="1:20" ht="13.5">
      <c r="A178" s="13"/>
      <c r="D178" s="2"/>
      <c r="I178" s="2"/>
      <c r="J178" s="12"/>
      <c r="Q178" s="2"/>
      <c r="R178" s="2"/>
      <c r="S178" s="2"/>
      <c r="T178" s="2"/>
    </row>
    <row r="179" spans="1:20" ht="13.5">
      <c r="A179" s="13"/>
      <c r="D179" s="2"/>
      <c r="I179" s="2"/>
      <c r="J179" s="12"/>
      <c r="Q179" s="2"/>
      <c r="R179" s="2"/>
      <c r="S179" s="2"/>
      <c r="T179" s="2"/>
    </row>
    <row r="180" spans="1:20" ht="13.5">
      <c r="A180" s="13"/>
      <c r="D180" s="2"/>
      <c r="I180" s="2"/>
      <c r="J180" s="12"/>
      <c r="Q180" s="2"/>
      <c r="R180" s="2"/>
      <c r="S180" s="2"/>
      <c r="T180" s="2"/>
    </row>
    <row r="181" spans="1:20" ht="13.5">
      <c r="A181" s="13"/>
      <c r="D181" s="2"/>
      <c r="I181" s="2"/>
      <c r="J181" s="12"/>
      <c r="Q181" s="2"/>
      <c r="R181" s="2"/>
      <c r="S181" s="2"/>
      <c r="T181" s="2"/>
    </row>
    <row r="182" spans="1:20" ht="13.5">
      <c r="A182" s="13"/>
      <c r="D182" s="2"/>
      <c r="I182" s="2"/>
      <c r="J182" s="12"/>
      <c r="Q182" s="2"/>
      <c r="R182" s="2"/>
      <c r="S182" s="2"/>
      <c r="T182" s="2"/>
    </row>
    <row r="183" spans="1:20" ht="13.5">
      <c r="A183" s="13"/>
      <c r="D183" s="2"/>
      <c r="I183" s="2"/>
      <c r="J183" s="12"/>
      <c r="Q183" s="2"/>
      <c r="R183" s="2"/>
      <c r="S183" s="2"/>
      <c r="T183" s="2"/>
    </row>
    <row r="184" spans="1:20" ht="13.5">
      <c r="A184" s="13"/>
      <c r="D184" s="2"/>
      <c r="I184" s="2"/>
      <c r="J184" s="12"/>
      <c r="Q184" s="2"/>
      <c r="R184" s="2"/>
      <c r="S184" s="2"/>
      <c r="T184" s="2"/>
    </row>
    <row r="185" spans="1:20" ht="13.5">
      <c r="A185" s="13"/>
      <c r="D185" s="2"/>
      <c r="I185" s="2"/>
      <c r="J185" s="12"/>
      <c r="Q185" s="2"/>
      <c r="R185" s="2"/>
      <c r="S185" s="2"/>
      <c r="T185" s="2"/>
    </row>
    <row r="186" spans="1:20" ht="13.5">
      <c r="A186" s="13"/>
      <c r="D186" s="2"/>
      <c r="I186" s="2"/>
      <c r="J186" s="12"/>
      <c r="Q186" s="2"/>
      <c r="R186" s="2"/>
      <c r="S186" s="2"/>
      <c r="T186" s="2"/>
    </row>
    <row r="187" spans="1:20" ht="13.5">
      <c r="A187" s="13"/>
      <c r="D187" s="2"/>
      <c r="I187" s="2"/>
      <c r="J187" s="12"/>
      <c r="Q187" s="2"/>
      <c r="R187" s="2"/>
      <c r="S187" s="2"/>
      <c r="T187" s="2"/>
    </row>
    <row r="188" spans="1:20" ht="13.5">
      <c r="A188" s="13"/>
      <c r="D188" s="2"/>
      <c r="I188" s="2"/>
      <c r="J188" s="12"/>
      <c r="Q188" s="2"/>
      <c r="R188" s="2"/>
      <c r="S188" s="2"/>
      <c r="T188" s="2"/>
    </row>
    <row r="189" spans="1:20" ht="13.5">
      <c r="A189" s="13"/>
      <c r="D189" s="2"/>
      <c r="I189" s="2"/>
      <c r="J189" s="12"/>
      <c r="Q189" s="2"/>
      <c r="R189" s="2"/>
      <c r="S189" s="2"/>
      <c r="T189" s="2"/>
    </row>
    <row r="190" spans="1:20" ht="13.5">
      <c r="A190" s="13"/>
      <c r="D190" s="2"/>
      <c r="I190" s="2"/>
      <c r="J190" s="12"/>
      <c r="Q190" s="2"/>
      <c r="R190" s="2"/>
      <c r="S190" s="2"/>
      <c r="T190" s="2"/>
    </row>
    <row r="191" spans="1:20" ht="13.5">
      <c r="A191" s="13"/>
      <c r="D191" s="2"/>
      <c r="I191" s="2"/>
      <c r="J191" s="12"/>
      <c r="Q191" s="2"/>
      <c r="R191" s="2"/>
      <c r="S191" s="2"/>
      <c r="T191" s="2"/>
    </row>
    <row r="192" spans="1:20" ht="13.5">
      <c r="A192" s="13"/>
      <c r="D192" s="2"/>
      <c r="I192" s="2"/>
      <c r="J192" s="12"/>
      <c r="Q192" s="2"/>
      <c r="R192" s="2"/>
      <c r="S192" s="2"/>
      <c r="T192" s="2"/>
    </row>
    <row r="193" spans="1:20" ht="13.5">
      <c r="A193" s="13"/>
      <c r="D193" s="2"/>
      <c r="I193" s="2"/>
      <c r="J193" s="12"/>
      <c r="Q193" s="2"/>
      <c r="R193" s="2"/>
      <c r="S193" s="2"/>
      <c r="T193" s="2"/>
    </row>
    <row r="194" spans="1:20" ht="13.5">
      <c r="A194" s="13"/>
      <c r="D194" s="2"/>
      <c r="I194" s="2"/>
      <c r="J194" s="12"/>
      <c r="Q194" s="2"/>
      <c r="R194" s="2"/>
      <c r="S194" s="2"/>
      <c r="T194" s="2"/>
    </row>
    <row r="195" spans="1:20" ht="13.5">
      <c r="A195" s="13"/>
      <c r="D195" s="2"/>
      <c r="I195" s="2"/>
      <c r="J195" s="12"/>
      <c r="Q195" s="2"/>
      <c r="R195" s="2"/>
      <c r="S195" s="2"/>
      <c r="T195" s="2"/>
    </row>
    <row r="196" spans="1:20" ht="13.5">
      <c r="A196" s="13"/>
      <c r="D196" s="2"/>
      <c r="I196" s="2"/>
      <c r="J196" s="12"/>
      <c r="Q196" s="2"/>
      <c r="R196" s="2"/>
      <c r="S196" s="2"/>
      <c r="T196" s="2"/>
    </row>
    <row r="197" spans="1:20" ht="13.5">
      <c r="A197" s="13"/>
      <c r="D197" s="2"/>
      <c r="I197" s="2"/>
      <c r="J197" s="12"/>
      <c r="Q197" s="2"/>
      <c r="R197" s="2"/>
      <c r="S197" s="2"/>
      <c r="T197" s="2"/>
    </row>
    <row r="198" spans="1:20" ht="13.5">
      <c r="A198" s="13"/>
      <c r="D198" s="2"/>
      <c r="I198" s="2"/>
      <c r="J198" s="12"/>
      <c r="Q198" s="2"/>
      <c r="R198" s="2"/>
      <c r="S198" s="2"/>
      <c r="T198" s="2"/>
    </row>
    <row r="199" spans="1:20" ht="13.5">
      <c r="A199" s="13"/>
      <c r="D199" s="2"/>
      <c r="I199" s="2"/>
      <c r="J199" s="12"/>
      <c r="Q199" s="2"/>
      <c r="R199" s="2"/>
      <c r="S199" s="2"/>
      <c r="T199" s="2"/>
    </row>
    <row r="200" spans="1:20" ht="13.5">
      <c r="A200" s="13"/>
      <c r="D200" s="2"/>
      <c r="I200" s="2"/>
      <c r="J200" s="12"/>
      <c r="Q200" s="2"/>
      <c r="R200" s="2"/>
      <c r="S200" s="2"/>
      <c r="T200" s="2"/>
    </row>
    <row r="201" spans="1:20" ht="13.5">
      <c r="A201" s="13"/>
      <c r="D201" s="2"/>
      <c r="I201" s="2"/>
      <c r="J201" s="12"/>
      <c r="Q201" s="2"/>
      <c r="R201" s="2"/>
      <c r="S201" s="2"/>
      <c r="T201" s="2"/>
    </row>
    <row r="202" spans="1:20" ht="13.5">
      <c r="A202" s="13"/>
      <c r="D202" s="2"/>
      <c r="I202" s="2"/>
      <c r="J202" s="12"/>
      <c r="Q202" s="2"/>
      <c r="R202" s="2"/>
      <c r="S202" s="2"/>
      <c r="T202" s="2"/>
    </row>
    <row r="203" spans="1:20" ht="13.5">
      <c r="A203" s="13"/>
      <c r="D203" s="2"/>
      <c r="I203" s="2"/>
      <c r="J203" s="12"/>
      <c r="Q203" s="2"/>
      <c r="R203" s="2"/>
      <c r="S203" s="2"/>
      <c r="T203" s="2"/>
    </row>
    <row r="204" spans="1:20" ht="13.5">
      <c r="A204" s="13"/>
      <c r="D204" s="2"/>
      <c r="I204" s="2"/>
      <c r="J204" s="12"/>
      <c r="Q204" s="2"/>
      <c r="R204" s="2"/>
      <c r="S204" s="2"/>
      <c r="T204" s="2"/>
    </row>
    <row r="205" spans="1:20" ht="13.5">
      <c r="A205" s="11"/>
      <c r="D205" s="2"/>
      <c r="I205" s="2"/>
      <c r="J205" s="2"/>
      <c r="K205" s="12"/>
      <c r="R205" s="2"/>
      <c r="S205" s="2"/>
      <c r="T205" s="2"/>
    </row>
    <row r="206" spans="1:20" ht="13.5">
      <c r="A206" s="11"/>
      <c r="D206" s="2"/>
      <c r="I206" s="2"/>
      <c r="J206" s="2"/>
      <c r="K206" s="12"/>
      <c r="R206" s="2"/>
      <c r="S206" s="2"/>
      <c r="T206" s="2"/>
    </row>
    <row r="207" spans="1:20" ht="13.5">
      <c r="A207" s="11"/>
      <c r="D207" s="2"/>
      <c r="I207" s="2"/>
      <c r="J207" s="2"/>
      <c r="K207" s="12"/>
      <c r="R207" s="2"/>
      <c r="S207" s="2"/>
      <c r="T207" s="2"/>
    </row>
    <row r="208" spans="1:20" ht="13.5">
      <c r="A208" s="11"/>
      <c r="D208" s="2"/>
      <c r="I208" s="2"/>
      <c r="J208" s="2"/>
      <c r="K208" s="12"/>
      <c r="R208" s="2"/>
      <c r="S208" s="2"/>
      <c r="T208" s="2"/>
    </row>
    <row r="209" spans="1:20" ht="13.5">
      <c r="A209" s="11"/>
      <c r="D209" s="2"/>
      <c r="I209" s="2"/>
      <c r="J209" s="2"/>
      <c r="K209" s="12"/>
      <c r="R209" s="2"/>
      <c r="S209" s="2"/>
      <c r="T209" s="2"/>
    </row>
    <row r="210" spans="1:20" ht="13.5">
      <c r="A210" s="11"/>
      <c r="D210" s="2"/>
      <c r="I210" s="2"/>
      <c r="J210" s="2"/>
      <c r="K210" s="12"/>
      <c r="R210" s="2"/>
      <c r="S210" s="2"/>
      <c r="T210" s="2"/>
    </row>
    <row r="211" spans="1:20" ht="13.5">
      <c r="A211" s="11"/>
      <c r="D211" s="2"/>
      <c r="I211" s="2"/>
      <c r="J211" s="2"/>
      <c r="K211" s="12"/>
      <c r="R211" s="2"/>
      <c r="S211" s="2"/>
      <c r="T211" s="2"/>
    </row>
    <row r="212" spans="1:20" ht="13.5">
      <c r="A212" s="10"/>
      <c r="D212" s="2"/>
      <c r="I212" s="2"/>
      <c r="J212" s="2"/>
      <c r="K212" s="2"/>
      <c r="R212" s="2"/>
      <c r="S212" s="2"/>
      <c r="T212" s="2"/>
    </row>
    <row r="213" spans="4:20" ht="13.5">
      <c r="D213" s="2"/>
      <c r="I213" s="2"/>
      <c r="J213" s="2"/>
      <c r="K213" s="2"/>
      <c r="R213" s="2"/>
      <c r="S213" s="2"/>
      <c r="T213" s="2"/>
    </row>
    <row r="214" spans="4:20" ht="13.5">
      <c r="D214" s="2"/>
      <c r="I214" s="2"/>
      <c r="J214" s="2"/>
      <c r="K214" s="2"/>
      <c r="R214" s="2"/>
      <c r="S214" s="2"/>
      <c r="T214" s="2"/>
    </row>
    <row r="215" spans="4:20" ht="13.5">
      <c r="D215" s="2"/>
      <c r="I215" s="2"/>
      <c r="J215" s="2"/>
      <c r="K215" s="2"/>
      <c r="R215" s="2"/>
      <c r="S215" s="2"/>
      <c r="T215" s="2"/>
    </row>
    <row r="216" spans="4:20" ht="13.5">
      <c r="D216" s="2"/>
      <c r="I216" s="2"/>
      <c r="J216" s="2"/>
      <c r="K216" s="2"/>
      <c r="R216" s="2"/>
      <c r="S216" s="2"/>
      <c r="T216" s="2"/>
    </row>
    <row r="217" spans="4:20" ht="13.5">
      <c r="D217" s="2"/>
      <c r="I217" s="2"/>
      <c r="J217" s="2"/>
      <c r="K217" s="2"/>
      <c r="R217" s="2"/>
      <c r="S217" s="2"/>
      <c r="T217" s="2"/>
    </row>
    <row r="218" spans="3:20" ht="13.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3:20" ht="13.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3:20" ht="13.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3:20" ht="13.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4:20" ht="13.5">
      <c r="D222" s="2"/>
      <c r="I222" s="2"/>
      <c r="J222" s="2"/>
      <c r="K222" s="2"/>
      <c r="R222" s="2"/>
      <c r="S222" s="2"/>
      <c r="T222" s="2"/>
    </row>
    <row r="223" spans="4:20" ht="13.5">
      <c r="D223" s="2"/>
      <c r="I223" s="2"/>
      <c r="J223" s="2"/>
      <c r="K223" s="2"/>
      <c r="R223" s="2"/>
      <c r="S223" s="2"/>
      <c r="T223" s="2"/>
    </row>
    <row r="224" spans="4:20" ht="13.5">
      <c r="D224" s="2"/>
      <c r="I224" s="2"/>
      <c r="J224" s="2"/>
      <c r="K224" s="2"/>
      <c r="R224" s="2"/>
      <c r="S224" s="2"/>
      <c r="T224" s="2"/>
    </row>
    <row r="225" spans="4:20" ht="13.5">
      <c r="D225" s="2"/>
      <c r="I225" s="2"/>
      <c r="J225" s="2"/>
      <c r="K225" s="2"/>
      <c r="R225" s="2"/>
      <c r="S225" s="2"/>
      <c r="T225" s="2"/>
    </row>
    <row r="226" spans="4:20" ht="13.5">
      <c r="D226" s="2"/>
      <c r="I226" s="2"/>
      <c r="J226" s="2"/>
      <c r="K226" s="2"/>
      <c r="R226" s="2"/>
      <c r="S226" s="2"/>
      <c r="T226" s="2"/>
    </row>
    <row r="227" spans="4:20" ht="13.5">
      <c r="D227" s="2"/>
      <c r="I227" s="2"/>
      <c r="J227" s="2"/>
      <c r="K227" s="2"/>
      <c r="R227" s="2"/>
      <c r="S227" s="2"/>
      <c r="T227" s="2"/>
    </row>
    <row r="228" spans="4:20" ht="13.5">
      <c r="D228" s="2"/>
      <c r="I228" s="2"/>
      <c r="J228" s="2"/>
      <c r="K228" s="2"/>
      <c r="R228" s="2"/>
      <c r="S228" s="2"/>
      <c r="T228" s="2"/>
    </row>
    <row r="229" spans="4:20" ht="13.5">
      <c r="D229" s="2"/>
      <c r="I229" s="2"/>
      <c r="J229" s="2"/>
      <c r="K229" s="2"/>
      <c r="R229" s="2"/>
      <c r="S229" s="2"/>
      <c r="T229" s="2"/>
    </row>
    <row r="230" spans="4:20" ht="13.5">
      <c r="D230" s="2"/>
      <c r="I230" s="2"/>
      <c r="J230" s="2"/>
      <c r="K230" s="2"/>
      <c r="R230" s="2"/>
      <c r="S230" s="2"/>
      <c r="T230" s="2"/>
    </row>
    <row r="231" spans="4:20" ht="13.5">
      <c r="D231" s="2"/>
      <c r="I231" s="2"/>
      <c r="J231" s="2"/>
      <c r="K231" s="2"/>
      <c r="R231" s="2"/>
      <c r="S231" s="2"/>
      <c r="T231" s="2"/>
    </row>
    <row r="232" spans="4:20" ht="13.5">
      <c r="D232" s="2"/>
      <c r="I232" s="2"/>
      <c r="J232" s="2"/>
      <c r="K232" s="2"/>
      <c r="R232" s="2"/>
      <c r="S232" s="2"/>
      <c r="T232" s="2"/>
    </row>
    <row r="233" spans="4:20" ht="13.5">
      <c r="D233" s="2"/>
      <c r="I233" s="2"/>
      <c r="J233" s="2"/>
      <c r="K233" s="2"/>
      <c r="R233" s="2"/>
      <c r="S233" s="2"/>
      <c r="T233" s="2"/>
    </row>
    <row r="234" spans="4:20" ht="13.5">
      <c r="D234" s="2"/>
      <c r="I234" s="2"/>
      <c r="J234" s="2"/>
      <c r="K234" s="2"/>
      <c r="R234" s="2"/>
      <c r="S234" s="2"/>
      <c r="T234" s="2"/>
    </row>
    <row r="235" spans="4:20" ht="13.5">
      <c r="D235" s="2"/>
      <c r="I235" s="2"/>
      <c r="J235" s="2"/>
      <c r="K235" s="2"/>
      <c r="R235" s="2"/>
      <c r="S235" s="2"/>
      <c r="T235" s="2"/>
    </row>
    <row r="236" spans="4:20" ht="13.5">
      <c r="D236" s="2"/>
      <c r="I236" s="2"/>
      <c r="J236" s="2"/>
      <c r="K236" s="2"/>
      <c r="R236" s="2"/>
      <c r="S236" s="2"/>
      <c r="T236" s="2"/>
    </row>
    <row r="237" spans="4:20" ht="13.5">
      <c r="D237" s="2"/>
      <c r="I237" s="2"/>
      <c r="J237" s="2"/>
      <c r="K237" s="2"/>
      <c r="R237" s="2"/>
      <c r="S237" s="2"/>
      <c r="T237" s="2"/>
    </row>
    <row r="238" spans="3:20" ht="13.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3:20" ht="13.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4:20" ht="13.5">
      <c r="D240" s="2"/>
      <c r="I240" s="2"/>
      <c r="J240" s="2"/>
      <c r="K240" s="2"/>
      <c r="R240" s="2"/>
      <c r="S240" s="2"/>
      <c r="T240" s="2"/>
    </row>
    <row r="241" spans="3:20" ht="13.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</sheetData>
  <sheetProtection/>
  <mergeCells count="7">
    <mergeCell ref="C218:T218"/>
    <mergeCell ref="C219:T219"/>
    <mergeCell ref="C241:T241"/>
    <mergeCell ref="C220:T220"/>
    <mergeCell ref="C221:T221"/>
    <mergeCell ref="C238:T238"/>
    <mergeCell ref="C239:T23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19" sqref="C19:S19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8.125" style="0" bestFit="1" customWidth="1"/>
    <col min="11" max="11" width="5.25390625" style="0" bestFit="1" customWidth="1"/>
    <col min="12" max="12" width="5.25390625" style="0" customWidth="1"/>
    <col min="13" max="16" width="5.25390625" style="0" bestFit="1" customWidth="1"/>
    <col min="17" max="17" width="5.875" style="0" bestFit="1" customWidth="1"/>
    <col min="18" max="18" width="5.25390625" style="0" customWidth="1"/>
    <col min="19" max="19" width="5.50390625" style="0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119</v>
      </c>
      <c r="C2">
        <v>143</v>
      </c>
      <c r="D2" s="2">
        <f>F2/E2</f>
        <v>0.2648305084745763</v>
      </c>
      <c r="E2">
        <v>472</v>
      </c>
      <c r="F2">
        <v>125</v>
      </c>
      <c r="G2">
        <v>2</v>
      </c>
      <c r="H2">
        <v>35</v>
      </c>
      <c r="I2" s="2">
        <f>(F2+K2)/(E2+K2+N2)</f>
        <v>0.3203125</v>
      </c>
      <c r="J2">
        <v>189</v>
      </c>
      <c r="K2">
        <v>39</v>
      </c>
      <c r="L2">
        <v>45</v>
      </c>
      <c r="M2">
        <v>0</v>
      </c>
      <c r="N2">
        <v>1</v>
      </c>
      <c r="O2">
        <v>16</v>
      </c>
      <c r="P2" s="14">
        <v>4</v>
      </c>
      <c r="Q2" s="2">
        <v>0.282</v>
      </c>
      <c r="R2" s="2">
        <f>J2/E2</f>
        <v>0.4004237288135593</v>
      </c>
      <c r="S2" s="2">
        <f>I2+R2</f>
        <v>0.7207362288135593</v>
      </c>
    </row>
    <row r="3" spans="1:19" ht="13.5">
      <c r="A3">
        <v>2</v>
      </c>
      <c r="B3" t="s">
        <v>120</v>
      </c>
      <c r="C3">
        <v>144</v>
      </c>
      <c r="D3" s="2">
        <f aca="true" t="shared" si="0" ref="D3:D21">F3/E3</f>
        <v>0.3243847874720358</v>
      </c>
      <c r="E3">
        <v>447</v>
      </c>
      <c r="F3">
        <v>145</v>
      </c>
      <c r="G3">
        <v>0</v>
      </c>
      <c r="H3">
        <v>43</v>
      </c>
      <c r="I3" s="2">
        <f aca="true" t="shared" si="1" ref="I3:I21">(F3+K3)/(E3+K3+N3)</f>
        <v>0.3747412008281574</v>
      </c>
      <c r="J3">
        <v>207</v>
      </c>
      <c r="K3">
        <v>36</v>
      </c>
      <c r="L3">
        <v>42</v>
      </c>
      <c r="M3">
        <v>0</v>
      </c>
      <c r="N3">
        <v>0</v>
      </c>
      <c r="O3">
        <v>9</v>
      </c>
      <c r="P3" s="14">
        <v>6</v>
      </c>
      <c r="Q3" s="2">
        <v>0.32</v>
      </c>
      <c r="R3" s="2">
        <f aca="true" t="shared" si="2" ref="R3:R21">J3/E3</f>
        <v>0.46308724832214765</v>
      </c>
      <c r="S3" s="2">
        <f aca="true" t="shared" si="3" ref="S3:S21">I3+R3</f>
        <v>0.837828449150305</v>
      </c>
    </row>
    <row r="4" spans="1:19" ht="13.5">
      <c r="A4">
        <v>3</v>
      </c>
      <c r="B4" t="s">
        <v>121</v>
      </c>
      <c r="C4">
        <v>143</v>
      </c>
      <c r="D4" s="2">
        <f t="shared" si="0"/>
        <v>0.2830508474576271</v>
      </c>
      <c r="E4">
        <v>590</v>
      </c>
      <c r="F4">
        <v>167</v>
      </c>
      <c r="G4">
        <v>16</v>
      </c>
      <c r="H4">
        <v>88</v>
      </c>
      <c r="I4" s="2">
        <f t="shared" si="1"/>
        <v>0.3275316455696203</v>
      </c>
      <c r="J4">
        <v>282</v>
      </c>
      <c r="K4">
        <v>40</v>
      </c>
      <c r="L4">
        <v>49</v>
      </c>
      <c r="M4">
        <v>0</v>
      </c>
      <c r="N4">
        <v>2</v>
      </c>
      <c r="O4">
        <v>1</v>
      </c>
      <c r="P4" s="14">
        <v>1</v>
      </c>
      <c r="Q4" s="2">
        <v>0.321</v>
      </c>
      <c r="R4" s="2">
        <f t="shared" si="2"/>
        <v>0.47796610169491527</v>
      </c>
      <c r="S4" s="2">
        <f t="shared" si="3"/>
        <v>0.8054977472645355</v>
      </c>
    </row>
    <row r="5" spans="1:19" ht="13.5">
      <c r="A5">
        <v>4</v>
      </c>
      <c r="B5" t="s">
        <v>122</v>
      </c>
      <c r="C5">
        <v>142</v>
      </c>
      <c r="D5" s="2">
        <f t="shared" si="0"/>
        <v>0.24196277495769883</v>
      </c>
      <c r="E5">
        <v>591</v>
      </c>
      <c r="F5">
        <v>143</v>
      </c>
      <c r="G5">
        <v>34</v>
      </c>
      <c r="H5">
        <v>101</v>
      </c>
      <c r="I5" s="2">
        <f t="shared" si="1"/>
        <v>0.2565789473684211</v>
      </c>
      <c r="J5">
        <v>269</v>
      </c>
      <c r="K5">
        <v>13</v>
      </c>
      <c r="L5">
        <v>83</v>
      </c>
      <c r="M5">
        <v>0</v>
      </c>
      <c r="N5">
        <v>4</v>
      </c>
      <c r="O5">
        <v>5</v>
      </c>
      <c r="P5" s="14">
        <v>9</v>
      </c>
      <c r="Q5" s="2">
        <v>0.24</v>
      </c>
      <c r="R5" s="2">
        <f t="shared" si="2"/>
        <v>0.45516074450084604</v>
      </c>
      <c r="S5" s="2">
        <f t="shared" si="3"/>
        <v>0.7117396918692671</v>
      </c>
    </row>
    <row r="6" spans="1:19" ht="13.5">
      <c r="A6">
        <v>5</v>
      </c>
      <c r="B6" t="s">
        <v>123</v>
      </c>
      <c r="C6">
        <v>143</v>
      </c>
      <c r="D6" s="2">
        <f t="shared" si="0"/>
        <v>0.3046594982078853</v>
      </c>
      <c r="E6">
        <v>558</v>
      </c>
      <c r="F6">
        <v>170</v>
      </c>
      <c r="G6">
        <v>14</v>
      </c>
      <c r="H6">
        <v>73</v>
      </c>
      <c r="I6" s="2">
        <f t="shared" si="1"/>
        <v>0.35655058043117743</v>
      </c>
      <c r="J6">
        <v>277</v>
      </c>
      <c r="K6">
        <v>45</v>
      </c>
      <c r="L6">
        <v>44</v>
      </c>
      <c r="M6">
        <v>0</v>
      </c>
      <c r="N6">
        <v>0</v>
      </c>
      <c r="O6">
        <v>14</v>
      </c>
      <c r="P6" s="14">
        <v>18</v>
      </c>
      <c r="Q6" s="2">
        <v>0.33</v>
      </c>
      <c r="R6" s="2">
        <f t="shared" si="2"/>
        <v>0.496415770609319</v>
      </c>
      <c r="S6" s="2">
        <f t="shared" si="3"/>
        <v>0.8529663510404965</v>
      </c>
    </row>
    <row r="7" spans="1:19" ht="13.5">
      <c r="A7">
        <v>6</v>
      </c>
      <c r="B7" t="s">
        <v>124</v>
      </c>
      <c r="C7">
        <v>144</v>
      </c>
      <c r="D7" s="2">
        <f t="shared" si="0"/>
        <v>0.2811320754716981</v>
      </c>
      <c r="E7">
        <v>530</v>
      </c>
      <c r="F7">
        <v>149</v>
      </c>
      <c r="G7">
        <v>28</v>
      </c>
      <c r="H7">
        <v>92</v>
      </c>
      <c r="I7" s="2">
        <f t="shared" si="1"/>
        <v>0.3536379018612521</v>
      </c>
      <c r="J7">
        <v>278</v>
      </c>
      <c r="K7">
        <v>60</v>
      </c>
      <c r="L7">
        <v>36</v>
      </c>
      <c r="M7">
        <v>0</v>
      </c>
      <c r="N7">
        <v>1</v>
      </c>
      <c r="O7">
        <v>1</v>
      </c>
      <c r="P7" s="14">
        <v>8</v>
      </c>
      <c r="Q7" s="2">
        <v>0.27</v>
      </c>
      <c r="R7" s="2">
        <f t="shared" si="2"/>
        <v>0.5245283018867924</v>
      </c>
      <c r="S7" s="2">
        <f t="shared" si="3"/>
        <v>0.8781662037480445</v>
      </c>
    </row>
    <row r="8" spans="1:19" ht="13.5">
      <c r="A8">
        <v>7</v>
      </c>
      <c r="B8" t="s">
        <v>125</v>
      </c>
      <c r="C8">
        <v>144</v>
      </c>
      <c r="D8" s="2">
        <f t="shared" si="0"/>
        <v>0.2525</v>
      </c>
      <c r="E8">
        <v>400</v>
      </c>
      <c r="F8">
        <v>101</v>
      </c>
      <c r="G8">
        <v>1</v>
      </c>
      <c r="H8">
        <v>38</v>
      </c>
      <c r="I8" s="2">
        <f t="shared" si="1"/>
        <v>0.2997658079625293</v>
      </c>
      <c r="J8">
        <v>143</v>
      </c>
      <c r="K8">
        <v>27</v>
      </c>
      <c r="L8">
        <v>56</v>
      </c>
      <c r="M8">
        <v>8</v>
      </c>
      <c r="N8">
        <v>0</v>
      </c>
      <c r="O8">
        <v>21</v>
      </c>
      <c r="P8" s="14">
        <v>11</v>
      </c>
      <c r="Q8" s="2">
        <v>0.273</v>
      </c>
      <c r="R8" s="2">
        <f t="shared" si="2"/>
        <v>0.3575</v>
      </c>
      <c r="S8" s="2">
        <f t="shared" si="3"/>
        <v>0.6572658079625293</v>
      </c>
    </row>
    <row r="9" spans="1:19" ht="13.5">
      <c r="A9">
        <v>8</v>
      </c>
      <c r="B9" t="s">
        <v>126</v>
      </c>
      <c r="C9">
        <v>141</v>
      </c>
      <c r="D9" s="2">
        <f t="shared" si="0"/>
        <v>0.23876404494382023</v>
      </c>
      <c r="E9">
        <v>356</v>
      </c>
      <c r="F9">
        <v>85</v>
      </c>
      <c r="G9">
        <v>2</v>
      </c>
      <c r="H9">
        <v>36</v>
      </c>
      <c r="I9" s="2">
        <f t="shared" si="1"/>
        <v>0.2773333333333333</v>
      </c>
      <c r="J9">
        <v>117</v>
      </c>
      <c r="K9">
        <v>19</v>
      </c>
      <c r="L9">
        <v>48</v>
      </c>
      <c r="M9">
        <v>4</v>
      </c>
      <c r="N9">
        <v>0</v>
      </c>
      <c r="O9">
        <v>12</v>
      </c>
      <c r="P9" s="14">
        <v>7</v>
      </c>
      <c r="Q9" s="2">
        <v>0.238</v>
      </c>
      <c r="R9" s="2">
        <f t="shared" si="2"/>
        <v>0.32865168539325845</v>
      </c>
      <c r="S9" s="2">
        <f t="shared" si="3"/>
        <v>0.6059850187265918</v>
      </c>
    </row>
    <row r="10" spans="1:19" ht="13.5">
      <c r="A10" s="1" t="s">
        <v>1</v>
      </c>
      <c r="B10" t="s">
        <v>127</v>
      </c>
      <c r="C10">
        <v>89</v>
      </c>
      <c r="D10" s="2">
        <f t="shared" si="0"/>
        <v>0.21052631578947367</v>
      </c>
      <c r="E10">
        <v>76</v>
      </c>
      <c r="F10">
        <v>16</v>
      </c>
      <c r="G10">
        <v>0</v>
      </c>
      <c r="H10">
        <v>8</v>
      </c>
      <c r="I10" s="2">
        <f t="shared" si="1"/>
        <v>0.23076923076923078</v>
      </c>
      <c r="J10">
        <v>20</v>
      </c>
      <c r="K10">
        <v>2</v>
      </c>
      <c r="L10">
        <v>9</v>
      </c>
      <c r="M10">
        <v>0</v>
      </c>
      <c r="N10">
        <v>0</v>
      </c>
      <c r="O10">
        <v>0</v>
      </c>
      <c r="P10" s="14">
        <v>3</v>
      </c>
      <c r="Q10" s="2">
        <v>0.276</v>
      </c>
      <c r="R10" s="2">
        <f t="shared" si="2"/>
        <v>0.2631578947368421</v>
      </c>
      <c r="S10" s="2">
        <f t="shared" si="3"/>
        <v>0.4939271255060729</v>
      </c>
    </row>
    <row r="11" spans="1:19" ht="13.5">
      <c r="A11" s="1" t="s">
        <v>1</v>
      </c>
      <c r="B11" t="s">
        <v>128</v>
      </c>
      <c r="C11">
        <v>79</v>
      </c>
      <c r="D11" s="2">
        <f t="shared" si="0"/>
        <v>0.25609756097560976</v>
      </c>
      <c r="E11">
        <v>82</v>
      </c>
      <c r="F11">
        <v>21</v>
      </c>
      <c r="G11">
        <v>0</v>
      </c>
      <c r="H11">
        <v>8</v>
      </c>
      <c r="I11" s="2">
        <f t="shared" si="1"/>
        <v>0.3068181818181818</v>
      </c>
      <c r="J11">
        <v>24</v>
      </c>
      <c r="K11">
        <v>6</v>
      </c>
      <c r="L11">
        <v>10</v>
      </c>
      <c r="M11">
        <v>2</v>
      </c>
      <c r="N11">
        <v>0</v>
      </c>
      <c r="O11">
        <v>0</v>
      </c>
      <c r="P11" s="14">
        <v>0</v>
      </c>
      <c r="Q11" s="2">
        <v>0.412</v>
      </c>
      <c r="R11" s="2">
        <f t="shared" si="2"/>
        <v>0.2926829268292683</v>
      </c>
      <c r="S11" s="2">
        <f t="shared" si="3"/>
        <v>0.5995011086474501</v>
      </c>
    </row>
    <row r="12" spans="1:19" ht="13.5">
      <c r="A12" s="1" t="s">
        <v>1</v>
      </c>
      <c r="B12" t="s">
        <v>129</v>
      </c>
      <c r="C12">
        <v>108</v>
      </c>
      <c r="D12" s="2">
        <f t="shared" si="0"/>
        <v>0.15748031496062992</v>
      </c>
      <c r="E12">
        <v>127</v>
      </c>
      <c r="F12">
        <v>20</v>
      </c>
      <c r="G12">
        <v>4</v>
      </c>
      <c r="H12">
        <v>10</v>
      </c>
      <c r="I12" s="2">
        <f t="shared" si="1"/>
        <v>0.17692307692307693</v>
      </c>
      <c r="J12">
        <v>33</v>
      </c>
      <c r="K12">
        <v>3</v>
      </c>
      <c r="L12">
        <v>33</v>
      </c>
      <c r="M12">
        <v>0</v>
      </c>
      <c r="N12">
        <v>0</v>
      </c>
      <c r="O12">
        <v>1</v>
      </c>
      <c r="P12" s="14">
        <v>1</v>
      </c>
      <c r="Q12" s="2">
        <v>0.115</v>
      </c>
      <c r="R12" s="2">
        <f t="shared" si="2"/>
        <v>0.25984251968503935</v>
      </c>
      <c r="S12" s="2">
        <f t="shared" si="3"/>
        <v>0.4367655966081163</v>
      </c>
    </row>
    <row r="13" spans="1:19" ht="13.5">
      <c r="A13" s="1" t="s">
        <v>1</v>
      </c>
      <c r="B13" t="s">
        <v>130</v>
      </c>
      <c r="C13">
        <v>60</v>
      </c>
      <c r="D13" s="2">
        <f t="shared" si="0"/>
        <v>0.1780821917808219</v>
      </c>
      <c r="E13">
        <v>73</v>
      </c>
      <c r="F13">
        <v>13</v>
      </c>
      <c r="G13">
        <v>0</v>
      </c>
      <c r="H13">
        <v>4</v>
      </c>
      <c r="I13" s="2">
        <f t="shared" si="1"/>
        <v>0.23076923076923078</v>
      </c>
      <c r="J13">
        <v>18</v>
      </c>
      <c r="K13">
        <v>5</v>
      </c>
      <c r="L13">
        <v>13</v>
      </c>
      <c r="M13">
        <v>1</v>
      </c>
      <c r="N13">
        <v>0</v>
      </c>
      <c r="O13">
        <v>2</v>
      </c>
      <c r="P13" s="14">
        <v>2</v>
      </c>
      <c r="Q13" s="2">
        <v>0.03</v>
      </c>
      <c r="R13" s="2">
        <f t="shared" si="2"/>
        <v>0.2465753424657534</v>
      </c>
      <c r="S13" s="2">
        <f t="shared" si="3"/>
        <v>0.4773445732349842</v>
      </c>
    </row>
    <row r="14" spans="1:19" ht="13.5">
      <c r="A14" s="1" t="s">
        <v>1</v>
      </c>
      <c r="B14" t="s">
        <v>131</v>
      </c>
      <c r="C14">
        <v>53</v>
      </c>
      <c r="D14" s="2">
        <f t="shared" si="0"/>
        <v>0.2833333333333333</v>
      </c>
      <c r="E14">
        <v>60</v>
      </c>
      <c r="F14">
        <v>17</v>
      </c>
      <c r="G14">
        <v>0</v>
      </c>
      <c r="H14">
        <v>6</v>
      </c>
      <c r="I14" s="2">
        <f t="shared" si="1"/>
        <v>0.3484848484848485</v>
      </c>
      <c r="J14">
        <v>22</v>
      </c>
      <c r="K14">
        <v>6</v>
      </c>
      <c r="L14">
        <v>7</v>
      </c>
      <c r="M14">
        <v>0</v>
      </c>
      <c r="N14">
        <v>0</v>
      </c>
      <c r="O14">
        <v>2</v>
      </c>
      <c r="P14" s="14">
        <v>0</v>
      </c>
      <c r="Q14" s="2">
        <v>0.286</v>
      </c>
      <c r="R14" s="2">
        <f t="shared" si="2"/>
        <v>0.36666666666666664</v>
      </c>
      <c r="S14" s="2">
        <f t="shared" si="3"/>
        <v>0.7151515151515151</v>
      </c>
    </row>
    <row r="15" spans="1:19" ht="13.5">
      <c r="A15" s="1" t="s">
        <v>1</v>
      </c>
      <c r="B15" t="s">
        <v>132</v>
      </c>
      <c r="C15">
        <v>78</v>
      </c>
      <c r="D15" s="2">
        <f t="shared" si="0"/>
        <v>0.3389830508474576</v>
      </c>
      <c r="E15">
        <v>59</v>
      </c>
      <c r="F15">
        <v>20</v>
      </c>
      <c r="G15">
        <v>0</v>
      </c>
      <c r="H15">
        <v>2</v>
      </c>
      <c r="I15" s="2">
        <f t="shared" si="1"/>
        <v>0.35</v>
      </c>
      <c r="J15">
        <v>25</v>
      </c>
      <c r="K15">
        <v>1</v>
      </c>
      <c r="L15">
        <v>9</v>
      </c>
      <c r="M15">
        <v>2</v>
      </c>
      <c r="N15">
        <v>0</v>
      </c>
      <c r="O15">
        <v>0</v>
      </c>
      <c r="P15" s="14">
        <v>1</v>
      </c>
      <c r="Q15" s="2">
        <v>0.125</v>
      </c>
      <c r="R15" s="2">
        <f t="shared" si="2"/>
        <v>0.423728813559322</v>
      </c>
      <c r="S15" s="2">
        <f t="shared" si="3"/>
        <v>0.773728813559322</v>
      </c>
    </row>
    <row r="16" spans="1:19" ht="13.5">
      <c r="A16" s="1" t="s">
        <v>1</v>
      </c>
      <c r="B16" t="s">
        <v>133</v>
      </c>
      <c r="C16">
        <v>92</v>
      </c>
      <c r="D16" s="2">
        <f t="shared" si="0"/>
        <v>0.22448979591836735</v>
      </c>
      <c r="E16">
        <v>98</v>
      </c>
      <c r="F16">
        <v>22</v>
      </c>
      <c r="G16">
        <v>1</v>
      </c>
      <c r="H16">
        <v>7</v>
      </c>
      <c r="I16" s="2">
        <f t="shared" si="1"/>
        <v>0.2962962962962963</v>
      </c>
      <c r="J16">
        <v>29</v>
      </c>
      <c r="K16">
        <v>10</v>
      </c>
      <c r="L16">
        <v>19</v>
      </c>
      <c r="M16">
        <v>1</v>
      </c>
      <c r="N16">
        <v>0</v>
      </c>
      <c r="O16">
        <v>0</v>
      </c>
      <c r="P16" s="14">
        <v>0</v>
      </c>
      <c r="Q16" s="2">
        <v>0.2</v>
      </c>
      <c r="R16" s="2">
        <f t="shared" si="2"/>
        <v>0.29591836734693877</v>
      </c>
      <c r="S16" s="2">
        <f t="shared" si="3"/>
        <v>0.592214663643235</v>
      </c>
    </row>
    <row r="17" spans="1:19" ht="13.5">
      <c r="A17" s="1" t="s">
        <v>1</v>
      </c>
      <c r="B17" t="s">
        <v>134</v>
      </c>
      <c r="C17">
        <v>28</v>
      </c>
      <c r="D17" s="2">
        <f t="shared" si="0"/>
        <v>0.25</v>
      </c>
      <c r="E17">
        <v>24</v>
      </c>
      <c r="F17">
        <v>6</v>
      </c>
      <c r="G17">
        <v>0</v>
      </c>
      <c r="H17">
        <v>2</v>
      </c>
      <c r="I17" s="2">
        <f t="shared" si="1"/>
        <v>0.25</v>
      </c>
      <c r="J17">
        <v>7</v>
      </c>
      <c r="K17">
        <v>0</v>
      </c>
      <c r="L17">
        <v>4</v>
      </c>
      <c r="M17">
        <v>2</v>
      </c>
      <c r="N17">
        <v>0</v>
      </c>
      <c r="O17">
        <v>0</v>
      </c>
      <c r="P17" s="14">
        <v>0</v>
      </c>
      <c r="Q17" s="2">
        <v>0.333</v>
      </c>
      <c r="R17" s="2">
        <f t="shared" si="2"/>
        <v>0.2916666666666667</v>
      </c>
      <c r="S17" s="2">
        <f t="shared" si="3"/>
        <v>0.5416666666666667</v>
      </c>
    </row>
    <row r="18" spans="1:19" ht="13.5">
      <c r="A18" s="1" t="s">
        <v>49</v>
      </c>
      <c r="B18" t="s">
        <v>135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136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137</v>
      </c>
      <c r="C20">
        <v>22</v>
      </c>
      <c r="D20" s="2">
        <f t="shared" si="0"/>
        <v>0.25</v>
      </c>
      <c r="E20">
        <v>40</v>
      </c>
      <c r="F20">
        <v>10</v>
      </c>
      <c r="G20">
        <v>0</v>
      </c>
      <c r="H20">
        <v>1</v>
      </c>
      <c r="I20" s="2">
        <f t="shared" si="1"/>
        <v>0.2857142857142857</v>
      </c>
      <c r="J20">
        <v>12</v>
      </c>
      <c r="K20">
        <v>2</v>
      </c>
      <c r="L20">
        <v>3</v>
      </c>
      <c r="M20">
        <v>0</v>
      </c>
      <c r="N20">
        <v>0</v>
      </c>
      <c r="O20">
        <v>1</v>
      </c>
      <c r="P20" s="14">
        <v>2</v>
      </c>
      <c r="Q20" s="2">
        <v>0.2</v>
      </c>
      <c r="R20" s="2">
        <f t="shared" si="2"/>
        <v>0.3</v>
      </c>
      <c r="S20" s="2">
        <f t="shared" si="3"/>
        <v>0.5857142857142856</v>
      </c>
    </row>
    <row r="21" spans="1:19" ht="13.5">
      <c r="A21" s="1" t="s">
        <v>49</v>
      </c>
      <c r="B21" t="s">
        <v>138</v>
      </c>
      <c r="C21">
        <v>17</v>
      </c>
      <c r="D21" s="2">
        <f t="shared" si="0"/>
        <v>0.4</v>
      </c>
      <c r="E21">
        <v>20</v>
      </c>
      <c r="F21">
        <v>8</v>
      </c>
      <c r="G21">
        <v>0</v>
      </c>
      <c r="H21">
        <v>3</v>
      </c>
      <c r="I21" s="2">
        <f t="shared" si="1"/>
        <v>0.42857142857142855</v>
      </c>
      <c r="J21">
        <v>11</v>
      </c>
      <c r="K21">
        <v>1</v>
      </c>
      <c r="L21">
        <v>3</v>
      </c>
      <c r="M21">
        <v>2</v>
      </c>
      <c r="N21">
        <v>0</v>
      </c>
      <c r="O21">
        <v>0</v>
      </c>
      <c r="P21" s="14">
        <v>0</v>
      </c>
      <c r="Q21" s="2">
        <v>0.75</v>
      </c>
      <c r="R21" s="2">
        <f t="shared" si="2"/>
        <v>0.55</v>
      </c>
      <c r="S21" s="2">
        <f t="shared" si="3"/>
        <v>0.9785714285714286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139</v>
      </c>
      <c r="C25">
        <v>27</v>
      </c>
      <c r="D25" s="3">
        <f>S25/J25*9</f>
        <v>2.5685840707964602</v>
      </c>
      <c r="E25">
        <v>9</v>
      </c>
      <c r="F25">
        <v>8</v>
      </c>
      <c r="G25">
        <v>0</v>
      </c>
      <c r="H25">
        <v>0</v>
      </c>
      <c r="I25" s="2">
        <f>E25/(E25+F25)</f>
        <v>0.5294117647058824</v>
      </c>
      <c r="J25" s="7">
        <v>150.66666666666666</v>
      </c>
      <c r="K25">
        <v>4</v>
      </c>
      <c r="L25">
        <v>611</v>
      </c>
      <c r="M25">
        <v>117</v>
      </c>
      <c r="N25">
        <v>82</v>
      </c>
      <c r="O25">
        <v>24</v>
      </c>
      <c r="P25">
        <v>3</v>
      </c>
      <c r="Q25">
        <v>19</v>
      </c>
      <c r="R25">
        <v>47</v>
      </c>
      <c r="S25">
        <v>43</v>
      </c>
      <c r="T25" s="3">
        <f>(M25+O25)/J25</f>
        <v>0.9358407079646018</v>
      </c>
      <c r="U25" s="3">
        <f>N25/J25*9</f>
        <v>4.898230088495576</v>
      </c>
    </row>
    <row r="26" spans="1:21" ht="13.5">
      <c r="A26" s="1" t="s">
        <v>50</v>
      </c>
      <c r="B26" t="s">
        <v>140</v>
      </c>
      <c r="C26">
        <v>27</v>
      </c>
      <c r="D26" s="3">
        <f aca="true" t="shared" si="4" ref="D26:D40">S26/J26*9</f>
        <v>2.1315789473684212</v>
      </c>
      <c r="E26">
        <v>15</v>
      </c>
      <c r="F26">
        <v>7</v>
      </c>
      <c r="G26">
        <v>0</v>
      </c>
      <c r="H26">
        <v>0</v>
      </c>
      <c r="I26" s="2">
        <f aca="true" t="shared" si="5" ref="I26:I40">E26/(E26+F26)</f>
        <v>0.6818181818181818</v>
      </c>
      <c r="J26" s="7">
        <v>202.66666666666666</v>
      </c>
      <c r="K26">
        <v>10</v>
      </c>
      <c r="L26">
        <v>782</v>
      </c>
      <c r="M26">
        <v>148</v>
      </c>
      <c r="N26">
        <v>174</v>
      </c>
      <c r="O26">
        <v>25</v>
      </c>
      <c r="P26">
        <v>5</v>
      </c>
      <c r="Q26">
        <v>15</v>
      </c>
      <c r="R26">
        <v>52</v>
      </c>
      <c r="S26">
        <v>48</v>
      </c>
      <c r="T26" s="3">
        <f aca="true" t="shared" si="6" ref="T26:T40">(M26+O26)/J26</f>
        <v>0.8536184210526316</v>
      </c>
      <c r="U26" s="3">
        <f aca="true" t="shared" si="7" ref="U26:U40">N26/J26*9</f>
        <v>7.726973684210527</v>
      </c>
    </row>
    <row r="27" spans="1:21" ht="13.5">
      <c r="A27" s="1" t="s">
        <v>50</v>
      </c>
      <c r="B27" t="s">
        <v>141</v>
      </c>
      <c r="C27">
        <v>27</v>
      </c>
      <c r="D27" s="3">
        <f t="shared" si="4"/>
        <v>3.6699029126213594</v>
      </c>
      <c r="E27">
        <v>10</v>
      </c>
      <c r="F27">
        <v>7</v>
      </c>
      <c r="G27">
        <v>0</v>
      </c>
      <c r="H27">
        <v>0</v>
      </c>
      <c r="I27" s="2">
        <f t="shared" si="5"/>
        <v>0.5882352941176471</v>
      </c>
      <c r="J27" s="7">
        <v>171.66666666666666</v>
      </c>
      <c r="K27">
        <v>3</v>
      </c>
      <c r="L27">
        <v>720</v>
      </c>
      <c r="M27">
        <v>171</v>
      </c>
      <c r="N27">
        <v>65</v>
      </c>
      <c r="O27">
        <v>29</v>
      </c>
      <c r="P27">
        <v>2</v>
      </c>
      <c r="Q27">
        <v>19</v>
      </c>
      <c r="R27">
        <v>75</v>
      </c>
      <c r="S27">
        <v>70</v>
      </c>
      <c r="T27" s="3">
        <f t="shared" si="6"/>
        <v>1.1650485436893205</v>
      </c>
      <c r="U27" s="3">
        <f t="shared" si="7"/>
        <v>3.407766990291262</v>
      </c>
    </row>
    <row r="28" spans="1:21" ht="13.5">
      <c r="A28" s="1" t="s">
        <v>50</v>
      </c>
      <c r="B28" t="s">
        <v>142</v>
      </c>
      <c r="C28">
        <v>27</v>
      </c>
      <c r="D28" s="3">
        <f t="shared" si="4"/>
        <v>3.329479768786127</v>
      </c>
      <c r="E28">
        <v>10</v>
      </c>
      <c r="F28">
        <v>11</v>
      </c>
      <c r="G28">
        <v>0</v>
      </c>
      <c r="H28">
        <v>0</v>
      </c>
      <c r="I28" s="2">
        <f t="shared" si="5"/>
        <v>0.47619047619047616</v>
      </c>
      <c r="J28" s="7">
        <v>173</v>
      </c>
      <c r="K28">
        <v>2</v>
      </c>
      <c r="L28">
        <v>715</v>
      </c>
      <c r="M28">
        <v>166</v>
      </c>
      <c r="N28">
        <v>87</v>
      </c>
      <c r="O28">
        <v>26</v>
      </c>
      <c r="P28">
        <v>1</v>
      </c>
      <c r="Q28">
        <v>10</v>
      </c>
      <c r="R28">
        <v>67</v>
      </c>
      <c r="S28">
        <v>64</v>
      </c>
      <c r="T28" s="3">
        <f t="shared" si="6"/>
        <v>1.1098265895953756</v>
      </c>
      <c r="U28" s="3">
        <f t="shared" si="7"/>
        <v>4.526011560693642</v>
      </c>
    </row>
    <row r="29" spans="1:21" ht="13.5">
      <c r="A29" s="1" t="s">
        <v>50</v>
      </c>
      <c r="B29" t="s">
        <v>143</v>
      </c>
      <c r="C29">
        <v>26</v>
      </c>
      <c r="D29" s="3">
        <f t="shared" si="4"/>
        <v>4.224101479915434</v>
      </c>
      <c r="E29">
        <v>11</v>
      </c>
      <c r="F29">
        <v>11</v>
      </c>
      <c r="G29">
        <v>0</v>
      </c>
      <c r="H29">
        <v>0</v>
      </c>
      <c r="I29" s="2">
        <f t="shared" si="5"/>
        <v>0.5</v>
      </c>
      <c r="J29" s="7">
        <v>157.66666666666666</v>
      </c>
      <c r="K29">
        <v>3</v>
      </c>
      <c r="L29">
        <v>654</v>
      </c>
      <c r="M29">
        <v>138</v>
      </c>
      <c r="N29">
        <v>48</v>
      </c>
      <c r="O29">
        <v>24</v>
      </c>
      <c r="P29">
        <v>8</v>
      </c>
      <c r="Q29">
        <v>25</v>
      </c>
      <c r="R29">
        <v>77</v>
      </c>
      <c r="S29">
        <v>74</v>
      </c>
      <c r="T29" s="3">
        <f t="shared" si="6"/>
        <v>1.0274841437632136</v>
      </c>
      <c r="U29" s="3">
        <f t="shared" si="7"/>
        <v>2.7399577167019027</v>
      </c>
    </row>
    <row r="30" spans="1:21" ht="13.5">
      <c r="A30" s="1" t="s">
        <v>51</v>
      </c>
      <c r="B30" t="s">
        <v>144</v>
      </c>
      <c r="C30">
        <v>39</v>
      </c>
      <c r="D30" s="3">
        <f t="shared" si="4"/>
        <v>4.206030150753769</v>
      </c>
      <c r="E30">
        <v>3</v>
      </c>
      <c r="F30">
        <v>3</v>
      </c>
      <c r="G30">
        <v>0</v>
      </c>
      <c r="H30">
        <v>3</v>
      </c>
      <c r="I30" s="2">
        <f t="shared" si="5"/>
        <v>0.5</v>
      </c>
      <c r="J30" s="7">
        <v>66.33333333333333</v>
      </c>
      <c r="K30">
        <v>0</v>
      </c>
      <c r="L30">
        <v>289</v>
      </c>
      <c r="M30">
        <v>67</v>
      </c>
      <c r="N30">
        <v>19</v>
      </c>
      <c r="O30">
        <v>23</v>
      </c>
      <c r="P30">
        <v>2</v>
      </c>
      <c r="Q30">
        <v>4</v>
      </c>
      <c r="R30">
        <v>31</v>
      </c>
      <c r="S30">
        <v>31</v>
      </c>
      <c r="T30" s="3">
        <f t="shared" si="6"/>
        <v>1.35678391959799</v>
      </c>
      <c r="U30" s="3">
        <f t="shared" si="7"/>
        <v>2.5778894472361813</v>
      </c>
    </row>
    <row r="31" spans="1:21" ht="13.5">
      <c r="A31" s="1" t="s">
        <v>51</v>
      </c>
      <c r="B31" t="s">
        <v>145</v>
      </c>
      <c r="C31">
        <v>26</v>
      </c>
      <c r="D31" s="3">
        <f t="shared" si="4"/>
        <v>5.3999999999999995</v>
      </c>
      <c r="E31">
        <v>1</v>
      </c>
      <c r="F31">
        <v>0</v>
      </c>
      <c r="G31">
        <v>0</v>
      </c>
      <c r="H31">
        <v>2</v>
      </c>
      <c r="I31" s="2">
        <f t="shared" si="5"/>
        <v>1</v>
      </c>
      <c r="J31" s="7">
        <v>38.333333333333336</v>
      </c>
      <c r="K31">
        <v>0</v>
      </c>
      <c r="L31">
        <v>171</v>
      </c>
      <c r="M31">
        <v>44</v>
      </c>
      <c r="N31">
        <v>9</v>
      </c>
      <c r="O31">
        <v>7</v>
      </c>
      <c r="P31">
        <v>1</v>
      </c>
      <c r="Q31">
        <v>1</v>
      </c>
      <c r="R31">
        <v>25</v>
      </c>
      <c r="S31">
        <v>23</v>
      </c>
      <c r="T31" s="3">
        <f t="shared" si="6"/>
        <v>1.3304347826086955</v>
      </c>
      <c r="U31" s="3">
        <f t="shared" si="7"/>
        <v>2.1130434782608694</v>
      </c>
    </row>
    <row r="32" spans="1:21" ht="13.5">
      <c r="A32" s="1" t="s">
        <v>51</v>
      </c>
      <c r="B32" t="s">
        <v>146</v>
      </c>
      <c r="C32">
        <v>33</v>
      </c>
      <c r="D32" s="3">
        <f t="shared" si="4"/>
        <v>4.411764705882352</v>
      </c>
      <c r="E32">
        <v>4</v>
      </c>
      <c r="F32">
        <v>5</v>
      </c>
      <c r="G32">
        <v>1</v>
      </c>
      <c r="H32">
        <v>2</v>
      </c>
      <c r="I32" s="2">
        <f t="shared" si="5"/>
        <v>0.4444444444444444</v>
      </c>
      <c r="J32" s="7">
        <v>51</v>
      </c>
      <c r="K32">
        <v>0</v>
      </c>
      <c r="L32">
        <v>219</v>
      </c>
      <c r="M32">
        <v>50</v>
      </c>
      <c r="N32">
        <v>25</v>
      </c>
      <c r="O32">
        <v>15</v>
      </c>
      <c r="P32">
        <v>0</v>
      </c>
      <c r="Q32">
        <v>9</v>
      </c>
      <c r="R32">
        <v>26</v>
      </c>
      <c r="S32">
        <v>25</v>
      </c>
      <c r="T32" s="3">
        <f t="shared" si="6"/>
        <v>1.2745098039215685</v>
      </c>
      <c r="U32" s="3">
        <f t="shared" si="7"/>
        <v>4.411764705882352</v>
      </c>
    </row>
    <row r="33" spans="1:21" ht="13.5">
      <c r="A33" s="1" t="s">
        <v>51</v>
      </c>
      <c r="B33" t="s">
        <v>147</v>
      </c>
      <c r="C33">
        <v>20</v>
      </c>
      <c r="D33" s="3">
        <f t="shared" si="4"/>
        <v>4.846153846153846</v>
      </c>
      <c r="E33">
        <v>4</v>
      </c>
      <c r="F33">
        <v>2</v>
      </c>
      <c r="G33">
        <v>0</v>
      </c>
      <c r="H33">
        <v>1</v>
      </c>
      <c r="I33" s="2">
        <f t="shared" si="5"/>
        <v>0.6666666666666666</v>
      </c>
      <c r="J33" s="7">
        <v>26</v>
      </c>
      <c r="K33">
        <v>0</v>
      </c>
      <c r="L33">
        <v>122</v>
      </c>
      <c r="M33">
        <v>28</v>
      </c>
      <c r="N33">
        <v>9</v>
      </c>
      <c r="O33">
        <v>14</v>
      </c>
      <c r="P33">
        <v>3</v>
      </c>
      <c r="Q33">
        <v>5</v>
      </c>
      <c r="R33">
        <v>14</v>
      </c>
      <c r="S33">
        <v>14</v>
      </c>
      <c r="T33" s="3">
        <f t="shared" si="6"/>
        <v>1.6153846153846154</v>
      </c>
      <c r="U33" s="3">
        <f t="shared" si="7"/>
        <v>3.1153846153846154</v>
      </c>
    </row>
    <row r="34" spans="1:21" ht="13.5">
      <c r="A34" s="1" t="s">
        <v>51</v>
      </c>
      <c r="B34" t="s">
        <v>148</v>
      </c>
      <c r="C34">
        <v>17</v>
      </c>
      <c r="D34" s="3">
        <f t="shared" si="4"/>
        <v>4.808219178082192</v>
      </c>
      <c r="E34">
        <v>1</v>
      </c>
      <c r="F34">
        <v>1</v>
      </c>
      <c r="G34">
        <v>1</v>
      </c>
      <c r="H34">
        <v>2</v>
      </c>
      <c r="I34" s="2">
        <f t="shared" si="5"/>
        <v>0.5</v>
      </c>
      <c r="J34" s="7">
        <v>24.333333333333332</v>
      </c>
      <c r="K34">
        <v>0</v>
      </c>
      <c r="L34">
        <v>112</v>
      </c>
      <c r="M34">
        <v>32</v>
      </c>
      <c r="N34">
        <v>6</v>
      </c>
      <c r="O34">
        <v>9</v>
      </c>
      <c r="P34">
        <v>0</v>
      </c>
      <c r="Q34">
        <v>2</v>
      </c>
      <c r="R34">
        <v>13</v>
      </c>
      <c r="S34">
        <v>13</v>
      </c>
      <c r="T34" s="3">
        <f t="shared" si="6"/>
        <v>1.6849315068493151</v>
      </c>
      <c r="U34" s="3">
        <f t="shared" si="7"/>
        <v>2.219178082191781</v>
      </c>
    </row>
    <row r="35" spans="1:21" ht="13.5">
      <c r="A35" s="1" t="s">
        <v>52</v>
      </c>
      <c r="B35" t="s">
        <v>149</v>
      </c>
      <c r="C35">
        <v>42</v>
      </c>
      <c r="D35" s="3">
        <f t="shared" si="4"/>
        <v>3.3600000000000003</v>
      </c>
      <c r="E35">
        <v>4</v>
      </c>
      <c r="F35">
        <v>1</v>
      </c>
      <c r="G35">
        <v>1</v>
      </c>
      <c r="H35">
        <v>3</v>
      </c>
      <c r="I35" s="2">
        <f t="shared" si="5"/>
        <v>0.8</v>
      </c>
      <c r="J35" s="7">
        <v>75</v>
      </c>
      <c r="K35">
        <v>0</v>
      </c>
      <c r="L35">
        <v>309</v>
      </c>
      <c r="M35">
        <v>61</v>
      </c>
      <c r="N35">
        <v>29</v>
      </c>
      <c r="O35">
        <v>17</v>
      </c>
      <c r="P35">
        <v>5</v>
      </c>
      <c r="Q35">
        <v>9</v>
      </c>
      <c r="R35">
        <v>29</v>
      </c>
      <c r="S35">
        <v>28</v>
      </c>
      <c r="T35" s="3">
        <f t="shared" si="6"/>
        <v>1.04</v>
      </c>
      <c r="U35" s="3">
        <f t="shared" si="7"/>
        <v>3.48</v>
      </c>
    </row>
    <row r="36" spans="1:21" ht="13.5">
      <c r="A36" s="1" t="s">
        <v>53</v>
      </c>
      <c r="B36" t="s">
        <v>150</v>
      </c>
      <c r="C36">
        <v>40</v>
      </c>
      <c r="D36" s="3">
        <f t="shared" si="4"/>
        <v>3.6906474820143886</v>
      </c>
      <c r="E36">
        <v>5</v>
      </c>
      <c r="F36">
        <v>0</v>
      </c>
      <c r="G36">
        <v>27</v>
      </c>
      <c r="H36">
        <v>2</v>
      </c>
      <c r="I36" s="2">
        <f t="shared" si="5"/>
        <v>1</v>
      </c>
      <c r="J36" s="7">
        <v>46.333333333333336</v>
      </c>
      <c r="K36">
        <v>0</v>
      </c>
      <c r="L36">
        <v>195</v>
      </c>
      <c r="M36">
        <v>45</v>
      </c>
      <c r="N36">
        <v>37</v>
      </c>
      <c r="O36">
        <v>16</v>
      </c>
      <c r="P36">
        <v>1</v>
      </c>
      <c r="Q36">
        <v>6</v>
      </c>
      <c r="R36">
        <v>19</v>
      </c>
      <c r="S36">
        <v>19</v>
      </c>
      <c r="T36" s="3">
        <f t="shared" si="6"/>
        <v>1.316546762589928</v>
      </c>
      <c r="U36" s="3">
        <f t="shared" si="7"/>
        <v>7.187050359712229</v>
      </c>
    </row>
    <row r="37" spans="1:21" ht="13.5">
      <c r="A37" s="1" t="s">
        <v>49</v>
      </c>
      <c r="B37" t="s">
        <v>151</v>
      </c>
      <c r="C37">
        <v>1</v>
      </c>
      <c r="D37" s="3">
        <f t="shared" si="4"/>
        <v>2.16</v>
      </c>
      <c r="E37">
        <v>0</v>
      </c>
      <c r="F37">
        <v>0</v>
      </c>
      <c r="G37">
        <v>0</v>
      </c>
      <c r="H37">
        <v>0</v>
      </c>
      <c r="I37" s="2">
        <v>0</v>
      </c>
      <c r="J37" s="7">
        <v>8.333333333333334</v>
      </c>
      <c r="K37">
        <v>0</v>
      </c>
      <c r="L37">
        <v>31</v>
      </c>
      <c r="M37">
        <v>5</v>
      </c>
      <c r="N37">
        <v>7</v>
      </c>
      <c r="O37">
        <v>1</v>
      </c>
      <c r="P37">
        <v>0</v>
      </c>
      <c r="Q37">
        <v>2</v>
      </c>
      <c r="R37">
        <v>2</v>
      </c>
      <c r="S37">
        <v>2</v>
      </c>
      <c r="T37" s="3">
        <f t="shared" si="6"/>
        <v>0.72</v>
      </c>
      <c r="U37" s="3">
        <f t="shared" si="7"/>
        <v>7.56</v>
      </c>
    </row>
    <row r="38" spans="1:21" ht="13.5">
      <c r="A38" s="1" t="s">
        <v>49</v>
      </c>
      <c r="B38" t="s">
        <v>152</v>
      </c>
      <c r="C38">
        <v>25</v>
      </c>
      <c r="D38" s="3">
        <f t="shared" si="4"/>
        <v>3.9633027522935778</v>
      </c>
      <c r="E38">
        <v>4</v>
      </c>
      <c r="F38">
        <v>2</v>
      </c>
      <c r="G38">
        <v>1</v>
      </c>
      <c r="H38">
        <v>1</v>
      </c>
      <c r="I38" s="2">
        <f t="shared" si="5"/>
        <v>0.6666666666666666</v>
      </c>
      <c r="J38" s="7">
        <v>36.333333333333336</v>
      </c>
      <c r="K38">
        <v>0</v>
      </c>
      <c r="L38">
        <v>162</v>
      </c>
      <c r="M38">
        <v>40</v>
      </c>
      <c r="N38">
        <v>16</v>
      </c>
      <c r="O38">
        <v>10</v>
      </c>
      <c r="P38">
        <v>1</v>
      </c>
      <c r="Q38">
        <v>5</v>
      </c>
      <c r="R38">
        <v>17</v>
      </c>
      <c r="S38">
        <v>16</v>
      </c>
      <c r="T38" s="3">
        <f t="shared" si="6"/>
        <v>1.3761467889908257</v>
      </c>
      <c r="U38" s="3">
        <f t="shared" si="7"/>
        <v>3.9633027522935778</v>
      </c>
    </row>
    <row r="39" spans="1:21" ht="13.5">
      <c r="A39" s="1" t="s">
        <v>49</v>
      </c>
      <c r="B39" t="s">
        <v>153</v>
      </c>
      <c r="C39">
        <v>19</v>
      </c>
      <c r="D39" s="3">
        <f t="shared" si="4"/>
        <v>4.5</v>
      </c>
      <c r="E39">
        <v>0</v>
      </c>
      <c r="F39">
        <v>1</v>
      </c>
      <c r="G39">
        <v>0</v>
      </c>
      <c r="H39">
        <v>2</v>
      </c>
      <c r="I39" s="2">
        <f t="shared" si="5"/>
        <v>0</v>
      </c>
      <c r="J39" s="7">
        <v>36</v>
      </c>
      <c r="K39">
        <v>0</v>
      </c>
      <c r="L39">
        <v>156</v>
      </c>
      <c r="M39">
        <v>28</v>
      </c>
      <c r="N39">
        <v>10</v>
      </c>
      <c r="O39">
        <v>8</v>
      </c>
      <c r="P39">
        <v>2</v>
      </c>
      <c r="Q39">
        <v>4</v>
      </c>
      <c r="R39">
        <v>19</v>
      </c>
      <c r="S39">
        <v>18</v>
      </c>
      <c r="T39" s="3">
        <f t="shared" si="6"/>
        <v>1</v>
      </c>
      <c r="U39" s="3">
        <f t="shared" si="7"/>
        <v>2.5</v>
      </c>
    </row>
    <row r="40" spans="1:21" ht="13.5">
      <c r="A40" s="1" t="s">
        <v>49</v>
      </c>
      <c r="B40" t="s">
        <v>154</v>
      </c>
      <c r="C40">
        <v>18</v>
      </c>
      <c r="D40" s="3">
        <f t="shared" si="4"/>
        <v>5.1923076923076925</v>
      </c>
      <c r="E40">
        <v>1</v>
      </c>
      <c r="F40">
        <v>2</v>
      </c>
      <c r="G40">
        <v>1</v>
      </c>
      <c r="H40">
        <v>8</v>
      </c>
      <c r="I40" s="2">
        <f t="shared" si="5"/>
        <v>0.3333333333333333</v>
      </c>
      <c r="J40" s="7">
        <v>17.333333333333332</v>
      </c>
      <c r="K40">
        <v>0</v>
      </c>
      <c r="L40">
        <v>75</v>
      </c>
      <c r="M40">
        <v>20</v>
      </c>
      <c r="N40">
        <v>9</v>
      </c>
      <c r="O40">
        <v>3</v>
      </c>
      <c r="P40">
        <v>0</v>
      </c>
      <c r="Q40">
        <v>4</v>
      </c>
      <c r="R40">
        <v>10</v>
      </c>
      <c r="S40">
        <v>10</v>
      </c>
      <c r="T40" s="3">
        <f t="shared" si="6"/>
        <v>1.326923076923077</v>
      </c>
      <c r="U40" s="3">
        <f t="shared" si="7"/>
        <v>4.673076923076923</v>
      </c>
    </row>
  </sheetData>
  <sheetProtection/>
  <mergeCells count="2">
    <mergeCell ref="C18:S18"/>
    <mergeCell ref="C19:S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20" sqref="C20:S2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6" width="5.25390625" style="0" bestFit="1" customWidth="1"/>
    <col min="17" max="17" width="5.875" style="0" bestFit="1" customWidth="1"/>
    <col min="18" max="18" width="5.25390625" style="0" bestFit="1" customWidth="1"/>
    <col min="19" max="19" width="5.75390625" style="0" bestFit="1" customWidth="1"/>
    <col min="20" max="20" width="5.62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155</v>
      </c>
      <c r="C2">
        <v>144</v>
      </c>
      <c r="D2" s="2">
        <f aca="true" t="shared" si="0" ref="D2:D17">F2/E2</f>
        <v>0.3078149920255183</v>
      </c>
      <c r="E2">
        <v>627</v>
      </c>
      <c r="F2">
        <v>193</v>
      </c>
      <c r="G2">
        <v>13</v>
      </c>
      <c r="H2">
        <v>45</v>
      </c>
      <c r="I2" s="2">
        <f aca="true" t="shared" si="1" ref="I2:I17">(F2+K2)/(E2+K2+N2)</f>
        <v>0.3473684210526316</v>
      </c>
      <c r="J2">
        <v>288</v>
      </c>
      <c r="K2">
        <v>38</v>
      </c>
      <c r="L2">
        <v>56</v>
      </c>
      <c r="M2">
        <v>0</v>
      </c>
      <c r="N2">
        <v>0</v>
      </c>
      <c r="O2">
        <v>31</v>
      </c>
      <c r="P2" s="14">
        <v>2</v>
      </c>
      <c r="Q2" s="2">
        <v>0.303</v>
      </c>
      <c r="R2" s="2">
        <f aca="true" t="shared" si="2" ref="R2:R17">J2/E2</f>
        <v>0.45933014354066987</v>
      </c>
      <c r="S2" s="2">
        <f aca="true" t="shared" si="3" ref="S2:S17">I2+R2</f>
        <v>0.8066985645933015</v>
      </c>
    </row>
    <row r="3" spans="1:19" ht="13.5">
      <c r="A3">
        <v>2</v>
      </c>
      <c r="B3" t="s">
        <v>125</v>
      </c>
      <c r="C3">
        <v>144</v>
      </c>
      <c r="D3" s="2">
        <f t="shared" si="0"/>
        <v>0.2671081677704194</v>
      </c>
      <c r="E3">
        <v>453</v>
      </c>
      <c r="F3">
        <v>121</v>
      </c>
      <c r="G3">
        <v>4</v>
      </c>
      <c r="H3">
        <v>30</v>
      </c>
      <c r="I3" s="2">
        <f t="shared" si="1"/>
        <v>0.3048016701461378</v>
      </c>
      <c r="J3">
        <v>161</v>
      </c>
      <c r="K3">
        <v>25</v>
      </c>
      <c r="L3">
        <v>49</v>
      </c>
      <c r="M3">
        <v>11</v>
      </c>
      <c r="N3">
        <v>1</v>
      </c>
      <c r="O3">
        <v>13</v>
      </c>
      <c r="P3" s="14">
        <v>10</v>
      </c>
      <c r="Q3" s="2">
        <v>0.229</v>
      </c>
      <c r="R3" s="2">
        <f t="shared" si="2"/>
        <v>0.3554083885209713</v>
      </c>
      <c r="S3" s="2">
        <f t="shared" si="3"/>
        <v>0.6602100586671091</v>
      </c>
    </row>
    <row r="4" spans="1:19" ht="13.5">
      <c r="A4">
        <v>3</v>
      </c>
      <c r="B4" t="s">
        <v>123</v>
      </c>
      <c r="C4">
        <v>143</v>
      </c>
      <c r="D4" s="2">
        <f t="shared" si="0"/>
        <v>0.28114478114478114</v>
      </c>
      <c r="E4">
        <v>594</v>
      </c>
      <c r="F4">
        <v>167</v>
      </c>
      <c r="G4">
        <v>14</v>
      </c>
      <c r="H4">
        <v>90</v>
      </c>
      <c r="I4" s="2">
        <f t="shared" si="1"/>
        <v>0.3195548489666137</v>
      </c>
      <c r="J4">
        <v>264</v>
      </c>
      <c r="K4">
        <v>34</v>
      </c>
      <c r="L4">
        <v>55</v>
      </c>
      <c r="M4">
        <v>0</v>
      </c>
      <c r="N4">
        <v>1</v>
      </c>
      <c r="O4">
        <v>6</v>
      </c>
      <c r="P4" s="14">
        <v>8</v>
      </c>
      <c r="Q4" s="2">
        <v>0.308</v>
      </c>
      <c r="R4" s="2">
        <f t="shared" si="2"/>
        <v>0.4444444444444444</v>
      </c>
      <c r="S4" s="2">
        <f t="shared" si="3"/>
        <v>0.7639992934110581</v>
      </c>
    </row>
    <row r="5" spans="1:19" ht="13.5">
      <c r="A5">
        <v>4</v>
      </c>
      <c r="B5" t="s">
        <v>122</v>
      </c>
      <c r="C5">
        <v>143</v>
      </c>
      <c r="D5" s="2">
        <f t="shared" si="0"/>
        <v>0.28350515463917525</v>
      </c>
      <c r="E5">
        <v>582</v>
      </c>
      <c r="F5">
        <v>165</v>
      </c>
      <c r="G5">
        <v>42</v>
      </c>
      <c r="H5">
        <v>111</v>
      </c>
      <c r="I5" s="2">
        <f t="shared" si="1"/>
        <v>0.3118811881188119</v>
      </c>
      <c r="J5">
        <v>329</v>
      </c>
      <c r="K5">
        <v>24</v>
      </c>
      <c r="L5">
        <v>81</v>
      </c>
      <c r="M5">
        <v>0</v>
      </c>
      <c r="N5">
        <v>0</v>
      </c>
      <c r="O5">
        <v>4</v>
      </c>
      <c r="P5" s="14">
        <v>6</v>
      </c>
      <c r="Q5" s="2">
        <v>0.301</v>
      </c>
      <c r="R5" s="2">
        <f t="shared" si="2"/>
        <v>0.5652920962199313</v>
      </c>
      <c r="S5" s="2">
        <f t="shared" si="3"/>
        <v>0.8771732843387432</v>
      </c>
    </row>
    <row r="6" spans="1:19" ht="13.5">
      <c r="A6">
        <v>5</v>
      </c>
      <c r="B6" t="s">
        <v>156</v>
      </c>
      <c r="C6">
        <v>143</v>
      </c>
      <c r="D6" s="2">
        <f t="shared" si="0"/>
        <v>0.23890784982935154</v>
      </c>
      <c r="E6">
        <v>586</v>
      </c>
      <c r="F6">
        <v>140</v>
      </c>
      <c r="G6">
        <v>38</v>
      </c>
      <c r="H6">
        <v>98</v>
      </c>
      <c r="I6" s="2">
        <f t="shared" si="1"/>
        <v>0.25</v>
      </c>
      <c r="J6">
        <v>286</v>
      </c>
      <c r="K6">
        <v>9</v>
      </c>
      <c r="L6">
        <v>81</v>
      </c>
      <c r="M6">
        <v>0</v>
      </c>
      <c r="N6">
        <v>1</v>
      </c>
      <c r="O6">
        <v>4</v>
      </c>
      <c r="P6" s="14">
        <v>15</v>
      </c>
      <c r="Q6" s="2">
        <v>0.255</v>
      </c>
      <c r="R6" s="2">
        <f t="shared" si="2"/>
        <v>0.4880546075085324</v>
      </c>
      <c r="S6" s="2">
        <f t="shared" si="3"/>
        <v>0.7380546075085324</v>
      </c>
    </row>
    <row r="7" spans="1:19" ht="13.5">
      <c r="A7">
        <v>6</v>
      </c>
      <c r="B7" t="s">
        <v>157</v>
      </c>
      <c r="C7">
        <v>144</v>
      </c>
      <c r="D7" s="2">
        <f t="shared" si="0"/>
        <v>0.2868217054263566</v>
      </c>
      <c r="E7">
        <v>516</v>
      </c>
      <c r="F7">
        <v>148</v>
      </c>
      <c r="G7">
        <v>14</v>
      </c>
      <c r="H7">
        <v>71</v>
      </c>
      <c r="I7" s="2">
        <f t="shared" si="1"/>
        <v>0.35714285714285715</v>
      </c>
      <c r="J7">
        <v>239</v>
      </c>
      <c r="K7">
        <v>57</v>
      </c>
      <c r="L7">
        <v>45</v>
      </c>
      <c r="M7">
        <v>0</v>
      </c>
      <c r="N7">
        <v>1</v>
      </c>
      <c r="O7">
        <v>25</v>
      </c>
      <c r="P7" s="14">
        <v>3</v>
      </c>
      <c r="Q7" s="2">
        <v>0.307</v>
      </c>
      <c r="R7" s="2">
        <f t="shared" si="2"/>
        <v>0.4631782945736434</v>
      </c>
      <c r="S7" s="2">
        <f t="shared" si="3"/>
        <v>0.8203211517165006</v>
      </c>
    </row>
    <row r="8" spans="1:19" ht="13.5">
      <c r="A8">
        <v>7</v>
      </c>
      <c r="B8" t="s">
        <v>136</v>
      </c>
      <c r="C8">
        <v>144</v>
      </c>
      <c r="D8" s="2">
        <f t="shared" si="0"/>
        <v>0.23869346733668342</v>
      </c>
      <c r="E8">
        <v>398</v>
      </c>
      <c r="F8">
        <v>95</v>
      </c>
      <c r="G8">
        <v>0</v>
      </c>
      <c r="H8">
        <v>26</v>
      </c>
      <c r="I8" s="2">
        <f t="shared" si="1"/>
        <v>0.25552825552825553</v>
      </c>
      <c r="J8">
        <v>120</v>
      </c>
      <c r="K8">
        <v>9</v>
      </c>
      <c r="L8">
        <v>46</v>
      </c>
      <c r="M8">
        <v>6</v>
      </c>
      <c r="N8">
        <v>0</v>
      </c>
      <c r="O8">
        <v>9</v>
      </c>
      <c r="P8" s="14">
        <v>18</v>
      </c>
      <c r="Q8" s="2">
        <v>0.293</v>
      </c>
      <c r="R8" s="2">
        <f t="shared" si="2"/>
        <v>0.3015075376884422</v>
      </c>
      <c r="S8" s="2">
        <f t="shared" si="3"/>
        <v>0.5570357932166977</v>
      </c>
    </row>
    <row r="9" spans="1:19" ht="13.5">
      <c r="A9">
        <v>8</v>
      </c>
      <c r="B9" t="s">
        <v>129</v>
      </c>
      <c r="C9">
        <v>142</v>
      </c>
      <c r="D9" s="2">
        <f t="shared" si="0"/>
        <v>0.21364985163204747</v>
      </c>
      <c r="E9">
        <v>337</v>
      </c>
      <c r="F9">
        <v>72</v>
      </c>
      <c r="G9">
        <v>11</v>
      </c>
      <c r="H9">
        <v>39</v>
      </c>
      <c r="I9" s="2">
        <f t="shared" si="1"/>
        <v>0.25977653631284914</v>
      </c>
      <c r="J9">
        <v>115</v>
      </c>
      <c r="K9">
        <v>21</v>
      </c>
      <c r="L9">
        <v>55</v>
      </c>
      <c r="M9">
        <v>0</v>
      </c>
      <c r="N9">
        <v>0</v>
      </c>
      <c r="O9">
        <v>2</v>
      </c>
      <c r="P9" s="14">
        <v>4</v>
      </c>
      <c r="Q9" s="2">
        <v>0.193</v>
      </c>
      <c r="R9" s="2">
        <f t="shared" si="2"/>
        <v>0.34124629080118696</v>
      </c>
      <c r="S9" s="2">
        <f t="shared" si="3"/>
        <v>0.6010228271140361</v>
      </c>
    </row>
    <row r="10" spans="1:19" ht="13.5">
      <c r="A10" s="1" t="s">
        <v>1</v>
      </c>
      <c r="B10" t="s">
        <v>158</v>
      </c>
      <c r="C10">
        <v>107</v>
      </c>
      <c r="D10" s="2">
        <f t="shared" si="0"/>
        <v>0.216</v>
      </c>
      <c r="E10">
        <v>125</v>
      </c>
      <c r="F10">
        <v>27</v>
      </c>
      <c r="G10">
        <v>9</v>
      </c>
      <c r="H10">
        <v>25</v>
      </c>
      <c r="I10" s="2">
        <f t="shared" si="1"/>
        <v>0.25757575757575757</v>
      </c>
      <c r="J10">
        <v>56</v>
      </c>
      <c r="K10">
        <v>7</v>
      </c>
      <c r="L10">
        <v>23</v>
      </c>
      <c r="M10">
        <v>0</v>
      </c>
      <c r="N10">
        <v>0</v>
      </c>
      <c r="O10">
        <v>0</v>
      </c>
      <c r="P10" s="14">
        <v>0</v>
      </c>
      <c r="Q10" s="2">
        <v>0.278</v>
      </c>
      <c r="R10" s="2">
        <f t="shared" si="2"/>
        <v>0.448</v>
      </c>
      <c r="S10" s="2">
        <f t="shared" si="3"/>
        <v>0.7055757575757575</v>
      </c>
    </row>
    <row r="11" spans="1:19" ht="13.5">
      <c r="A11" s="1" t="s">
        <v>1</v>
      </c>
      <c r="B11" t="s">
        <v>128</v>
      </c>
      <c r="C11">
        <v>46</v>
      </c>
      <c r="D11" s="2">
        <f t="shared" si="0"/>
        <v>0.23684210526315788</v>
      </c>
      <c r="E11">
        <v>38</v>
      </c>
      <c r="F11">
        <v>9</v>
      </c>
      <c r="G11">
        <v>0</v>
      </c>
      <c r="H11">
        <v>3</v>
      </c>
      <c r="I11" s="2">
        <f t="shared" si="1"/>
        <v>0.23684210526315788</v>
      </c>
      <c r="J11">
        <v>12</v>
      </c>
      <c r="K11">
        <v>0</v>
      </c>
      <c r="L11">
        <v>2</v>
      </c>
      <c r="M11">
        <v>1</v>
      </c>
      <c r="N11">
        <v>0</v>
      </c>
      <c r="O11">
        <v>1</v>
      </c>
      <c r="P11" s="14">
        <v>0</v>
      </c>
      <c r="Q11" s="2">
        <v>0.273</v>
      </c>
      <c r="R11" s="2">
        <f t="shared" si="2"/>
        <v>0.3157894736842105</v>
      </c>
      <c r="S11" s="2">
        <f t="shared" si="3"/>
        <v>0.5526315789473684</v>
      </c>
    </row>
    <row r="12" spans="1:19" ht="13.5">
      <c r="A12" s="1" t="s">
        <v>1</v>
      </c>
      <c r="B12" t="s">
        <v>135</v>
      </c>
      <c r="C12">
        <v>65</v>
      </c>
      <c r="D12" s="2">
        <f t="shared" si="0"/>
        <v>0.34375</v>
      </c>
      <c r="E12">
        <v>64</v>
      </c>
      <c r="F12">
        <v>22</v>
      </c>
      <c r="G12">
        <v>2</v>
      </c>
      <c r="H12">
        <v>11</v>
      </c>
      <c r="I12" s="2">
        <f t="shared" si="1"/>
        <v>0.36363636363636365</v>
      </c>
      <c r="J12">
        <v>35</v>
      </c>
      <c r="K12">
        <v>2</v>
      </c>
      <c r="L12">
        <v>7</v>
      </c>
      <c r="M12">
        <v>0</v>
      </c>
      <c r="N12">
        <v>0</v>
      </c>
      <c r="O12">
        <v>0</v>
      </c>
      <c r="P12" s="14">
        <v>0</v>
      </c>
      <c r="Q12" s="2">
        <v>0.238</v>
      </c>
      <c r="R12" s="2">
        <f t="shared" si="2"/>
        <v>0.546875</v>
      </c>
      <c r="S12" s="2">
        <f t="shared" si="3"/>
        <v>0.9105113636363636</v>
      </c>
    </row>
    <row r="13" spans="1:19" ht="13.5">
      <c r="A13" s="1" t="s">
        <v>1</v>
      </c>
      <c r="B13" t="s">
        <v>130</v>
      </c>
      <c r="C13">
        <v>29</v>
      </c>
      <c r="D13" s="2">
        <f t="shared" si="0"/>
        <v>0.3333333333333333</v>
      </c>
      <c r="E13">
        <v>33</v>
      </c>
      <c r="F13">
        <v>11</v>
      </c>
      <c r="G13">
        <v>0</v>
      </c>
      <c r="H13">
        <v>3</v>
      </c>
      <c r="I13" s="2">
        <f t="shared" si="1"/>
        <v>0.37142857142857144</v>
      </c>
      <c r="J13">
        <v>12</v>
      </c>
      <c r="K13">
        <v>2</v>
      </c>
      <c r="L13">
        <v>6</v>
      </c>
      <c r="M13">
        <v>0</v>
      </c>
      <c r="N13">
        <v>0</v>
      </c>
      <c r="O13">
        <v>0</v>
      </c>
      <c r="P13" s="14">
        <v>0</v>
      </c>
      <c r="Q13" s="2">
        <v>0.273</v>
      </c>
      <c r="R13" s="2">
        <f t="shared" si="2"/>
        <v>0.36363636363636365</v>
      </c>
      <c r="S13" s="2">
        <f t="shared" si="3"/>
        <v>0.7350649350649351</v>
      </c>
    </row>
    <row r="14" spans="1:19" ht="13.5">
      <c r="A14" s="1" t="s">
        <v>1</v>
      </c>
      <c r="B14" t="s">
        <v>159</v>
      </c>
      <c r="C14">
        <v>111</v>
      </c>
      <c r="D14" s="2">
        <f t="shared" si="0"/>
        <v>0.2988505747126437</v>
      </c>
      <c r="E14">
        <v>174</v>
      </c>
      <c r="F14">
        <v>52</v>
      </c>
      <c r="G14">
        <v>3</v>
      </c>
      <c r="H14">
        <v>24</v>
      </c>
      <c r="I14" s="2">
        <f t="shared" si="1"/>
        <v>0.3387096774193548</v>
      </c>
      <c r="J14">
        <v>76</v>
      </c>
      <c r="K14">
        <v>11</v>
      </c>
      <c r="L14">
        <v>27</v>
      </c>
      <c r="M14">
        <v>4</v>
      </c>
      <c r="N14">
        <v>1</v>
      </c>
      <c r="O14">
        <v>0</v>
      </c>
      <c r="P14" s="14">
        <v>2</v>
      </c>
      <c r="Q14" s="2">
        <v>0.361</v>
      </c>
      <c r="R14" s="2">
        <f t="shared" si="2"/>
        <v>0.4367816091954023</v>
      </c>
      <c r="S14" s="2">
        <f t="shared" si="3"/>
        <v>0.7754912866147572</v>
      </c>
    </row>
    <row r="15" spans="1:19" ht="13.5">
      <c r="A15" s="1" t="s">
        <v>1</v>
      </c>
      <c r="B15" t="s">
        <v>132</v>
      </c>
      <c r="C15">
        <v>40</v>
      </c>
      <c r="D15" s="2">
        <f t="shared" si="0"/>
        <v>0.5</v>
      </c>
      <c r="E15">
        <v>8</v>
      </c>
      <c r="F15">
        <v>4</v>
      </c>
      <c r="G15">
        <v>0</v>
      </c>
      <c r="H15">
        <v>0</v>
      </c>
      <c r="I15" s="2">
        <f t="shared" si="1"/>
        <v>0.5555555555555556</v>
      </c>
      <c r="J15">
        <v>5</v>
      </c>
      <c r="K15">
        <v>1</v>
      </c>
      <c r="L15">
        <v>0</v>
      </c>
      <c r="M15">
        <v>0</v>
      </c>
      <c r="N15">
        <v>0</v>
      </c>
      <c r="O15">
        <v>2</v>
      </c>
      <c r="P15" s="14">
        <v>0</v>
      </c>
      <c r="Q15" s="2">
        <v>0</v>
      </c>
      <c r="R15" s="2">
        <f t="shared" si="2"/>
        <v>0.625</v>
      </c>
      <c r="S15" s="2">
        <f t="shared" si="3"/>
        <v>1.1805555555555556</v>
      </c>
    </row>
    <row r="16" spans="1:19" ht="13.5">
      <c r="A16" s="1" t="s">
        <v>1</v>
      </c>
      <c r="B16" t="s">
        <v>127</v>
      </c>
      <c r="C16">
        <v>44</v>
      </c>
      <c r="D16" s="2">
        <f t="shared" si="0"/>
        <v>0.15789473684210525</v>
      </c>
      <c r="E16">
        <v>19</v>
      </c>
      <c r="F16">
        <v>3</v>
      </c>
      <c r="G16">
        <v>0</v>
      </c>
      <c r="H16">
        <v>2</v>
      </c>
      <c r="I16" s="2">
        <f t="shared" si="1"/>
        <v>0.15789473684210525</v>
      </c>
      <c r="J16">
        <v>5</v>
      </c>
      <c r="K16">
        <v>0</v>
      </c>
      <c r="L16">
        <v>0</v>
      </c>
      <c r="M16">
        <v>0</v>
      </c>
      <c r="N16">
        <v>0</v>
      </c>
      <c r="O16">
        <v>0</v>
      </c>
      <c r="P16" s="14">
        <v>0</v>
      </c>
      <c r="Q16" s="2">
        <v>0.182</v>
      </c>
      <c r="R16" s="2">
        <f t="shared" si="2"/>
        <v>0.2631578947368421</v>
      </c>
      <c r="S16" s="2">
        <f t="shared" si="3"/>
        <v>0.42105263157894735</v>
      </c>
    </row>
    <row r="17" spans="1:19" ht="13.5">
      <c r="A17" s="1" t="s">
        <v>1</v>
      </c>
      <c r="B17" t="s">
        <v>160</v>
      </c>
      <c r="C17">
        <v>87</v>
      </c>
      <c r="D17" s="2">
        <f t="shared" si="0"/>
        <v>0.29310344827586204</v>
      </c>
      <c r="E17">
        <v>58</v>
      </c>
      <c r="F17">
        <v>17</v>
      </c>
      <c r="G17">
        <v>3</v>
      </c>
      <c r="H17">
        <v>9</v>
      </c>
      <c r="I17" s="2">
        <f t="shared" si="1"/>
        <v>0.3492063492063492</v>
      </c>
      <c r="J17">
        <v>30</v>
      </c>
      <c r="K17">
        <v>5</v>
      </c>
      <c r="L17">
        <v>8</v>
      </c>
      <c r="M17">
        <v>1</v>
      </c>
      <c r="N17">
        <v>0</v>
      </c>
      <c r="O17">
        <v>0</v>
      </c>
      <c r="P17" s="14">
        <v>0</v>
      </c>
      <c r="Q17" s="2">
        <v>0.417</v>
      </c>
      <c r="R17" s="2">
        <f t="shared" si="2"/>
        <v>0.5172413793103449</v>
      </c>
      <c r="S17" s="2">
        <f t="shared" si="3"/>
        <v>0.866447728516694</v>
      </c>
    </row>
    <row r="18" spans="1:19" ht="13.5">
      <c r="A18" s="1" t="s">
        <v>49</v>
      </c>
      <c r="B18" t="s">
        <v>161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162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163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133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140</v>
      </c>
      <c r="C25">
        <v>28</v>
      </c>
      <c r="D25" s="3">
        <f aca="true" t="shared" si="4" ref="D25:D40">S25/J25*9</f>
        <v>3.069271758436945</v>
      </c>
      <c r="E25">
        <v>13</v>
      </c>
      <c r="F25">
        <v>8</v>
      </c>
      <c r="G25">
        <v>0</v>
      </c>
      <c r="H25">
        <v>0</v>
      </c>
      <c r="I25" s="2">
        <f aca="true" t="shared" si="5" ref="I25:I39">E25/(E25+F25)</f>
        <v>0.6190476190476191</v>
      </c>
      <c r="J25" s="7">
        <v>187.66666666666666</v>
      </c>
      <c r="K25">
        <v>7</v>
      </c>
      <c r="L25">
        <v>760</v>
      </c>
      <c r="M25">
        <v>154</v>
      </c>
      <c r="N25">
        <v>154</v>
      </c>
      <c r="O25">
        <v>37</v>
      </c>
      <c r="P25">
        <v>5</v>
      </c>
      <c r="Q25">
        <v>21</v>
      </c>
      <c r="R25">
        <v>66</v>
      </c>
      <c r="S25">
        <v>64</v>
      </c>
      <c r="T25" s="3">
        <f aca="true" t="shared" si="6" ref="T25:T40">(M25+O25)/J25</f>
        <v>1.0177619893428065</v>
      </c>
      <c r="U25" s="3">
        <f aca="true" t="shared" si="7" ref="U25:U40">N25/J25*9</f>
        <v>7.3854351687388995</v>
      </c>
    </row>
    <row r="26" spans="1:21" ht="13.5">
      <c r="A26" s="1" t="s">
        <v>50</v>
      </c>
      <c r="B26" t="s">
        <v>164</v>
      </c>
      <c r="C26">
        <v>28</v>
      </c>
      <c r="D26" s="3">
        <f t="shared" si="4"/>
        <v>4.212000000000001</v>
      </c>
      <c r="E26">
        <v>10</v>
      </c>
      <c r="F26">
        <v>11</v>
      </c>
      <c r="G26">
        <v>0</v>
      </c>
      <c r="H26">
        <v>0</v>
      </c>
      <c r="I26" s="2">
        <f t="shared" si="5"/>
        <v>0.47619047619047616</v>
      </c>
      <c r="J26" s="7">
        <v>166.66666666666666</v>
      </c>
      <c r="K26">
        <v>3</v>
      </c>
      <c r="L26">
        <v>716</v>
      </c>
      <c r="M26">
        <v>163</v>
      </c>
      <c r="N26">
        <v>60</v>
      </c>
      <c r="O26">
        <v>49</v>
      </c>
      <c r="P26">
        <v>3</v>
      </c>
      <c r="Q26">
        <v>14</v>
      </c>
      <c r="R26">
        <v>81</v>
      </c>
      <c r="S26">
        <v>78</v>
      </c>
      <c r="T26" s="3">
        <f t="shared" si="6"/>
        <v>1.272</v>
      </c>
      <c r="U26" s="3">
        <f t="shared" si="7"/>
        <v>3.24</v>
      </c>
    </row>
    <row r="27" spans="1:21" ht="13.5">
      <c r="A27" s="1" t="s">
        <v>50</v>
      </c>
      <c r="B27" t="s">
        <v>151</v>
      </c>
      <c r="C27">
        <v>28</v>
      </c>
      <c r="D27" s="3">
        <f t="shared" si="4"/>
        <v>5.362586605080831</v>
      </c>
      <c r="E27">
        <v>6</v>
      </c>
      <c r="F27">
        <v>14</v>
      </c>
      <c r="G27">
        <v>0</v>
      </c>
      <c r="H27">
        <v>0</v>
      </c>
      <c r="I27" s="2">
        <f t="shared" si="5"/>
        <v>0.3</v>
      </c>
      <c r="J27" s="7">
        <v>144.33333333333334</v>
      </c>
      <c r="K27">
        <v>2</v>
      </c>
      <c r="L27">
        <v>651</v>
      </c>
      <c r="M27">
        <v>175</v>
      </c>
      <c r="N27">
        <v>121</v>
      </c>
      <c r="O27">
        <v>31</v>
      </c>
      <c r="P27">
        <v>1</v>
      </c>
      <c r="Q27">
        <v>23</v>
      </c>
      <c r="R27">
        <v>89</v>
      </c>
      <c r="S27">
        <v>86</v>
      </c>
      <c r="T27" s="3">
        <f t="shared" si="6"/>
        <v>1.4272517321016165</v>
      </c>
      <c r="U27" s="3">
        <f t="shared" si="7"/>
        <v>7.545034642032332</v>
      </c>
    </row>
    <row r="28" spans="1:21" ht="13.5">
      <c r="A28" s="1" t="s">
        <v>50</v>
      </c>
      <c r="B28" t="s">
        <v>150</v>
      </c>
      <c r="C28">
        <v>2</v>
      </c>
      <c r="D28" s="3">
        <f t="shared" si="4"/>
        <v>1.840909090909091</v>
      </c>
      <c r="E28">
        <v>1</v>
      </c>
      <c r="F28">
        <v>1</v>
      </c>
      <c r="G28">
        <v>0</v>
      </c>
      <c r="H28">
        <v>0</v>
      </c>
      <c r="I28" s="2">
        <f t="shared" si="5"/>
        <v>0.5</v>
      </c>
      <c r="J28" s="7">
        <v>14.666666666666666</v>
      </c>
      <c r="K28">
        <v>1</v>
      </c>
      <c r="L28">
        <v>64</v>
      </c>
      <c r="M28">
        <v>15</v>
      </c>
      <c r="N28">
        <v>14</v>
      </c>
      <c r="O28">
        <v>3</v>
      </c>
      <c r="P28">
        <v>0</v>
      </c>
      <c r="Q28">
        <v>1</v>
      </c>
      <c r="R28">
        <v>3</v>
      </c>
      <c r="S28">
        <v>3</v>
      </c>
      <c r="T28" s="3">
        <f t="shared" si="6"/>
        <v>1.2272727272727273</v>
      </c>
      <c r="U28" s="3">
        <f t="shared" si="7"/>
        <v>8.590909090909092</v>
      </c>
    </row>
    <row r="29" spans="1:21" ht="13.5">
      <c r="A29" s="1" t="s">
        <v>50</v>
      </c>
      <c r="B29" t="s">
        <v>165</v>
      </c>
      <c r="C29">
        <v>27</v>
      </c>
      <c r="D29" s="3">
        <f t="shared" si="4"/>
        <v>3.3280318091451293</v>
      </c>
      <c r="E29">
        <v>11</v>
      </c>
      <c r="F29">
        <v>8</v>
      </c>
      <c r="G29">
        <v>0</v>
      </c>
      <c r="H29">
        <v>0</v>
      </c>
      <c r="I29" s="2">
        <f t="shared" si="5"/>
        <v>0.5789473684210527</v>
      </c>
      <c r="J29" s="7">
        <v>167.66666666666666</v>
      </c>
      <c r="K29">
        <v>3</v>
      </c>
      <c r="L29">
        <v>704</v>
      </c>
      <c r="M29">
        <v>168</v>
      </c>
      <c r="N29">
        <v>43</v>
      </c>
      <c r="O29">
        <v>33</v>
      </c>
      <c r="P29">
        <v>2</v>
      </c>
      <c r="Q29">
        <v>18</v>
      </c>
      <c r="R29">
        <v>66</v>
      </c>
      <c r="S29">
        <v>62</v>
      </c>
      <c r="T29" s="3">
        <f t="shared" si="6"/>
        <v>1.1988071570576542</v>
      </c>
      <c r="U29" s="3">
        <f t="shared" si="7"/>
        <v>2.308151093439364</v>
      </c>
    </row>
    <row r="30" spans="1:21" ht="13.5">
      <c r="A30" s="1" t="s">
        <v>74</v>
      </c>
      <c r="B30" t="s">
        <v>166</v>
      </c>
      <c r="C30">
        <v>26</v>
      </c>
      <c r="D30" s="3">
        <f t="shared" si="4"/>
        <v>4.470967741935484</v>
      </c>
      <c r="E30">
        <v>3</v>
      </c>
      <c r="F30">
        <v>12</v>
      </c>
      <c r="G30">
        <v>0</v>
      </c>
      <c r="H30">
        <v>0</v>
      </c>
      <c r="I30" s="2">
        <f t="shared" si="5"/>
        <v>0.2</v>
      </c>
      <c r="J30" s="7">
        <v>155</v>
      </c>
      <c r="K30">
        <v>1</v>
      </c>
      <c r="L30">
        <v>689</v>
      </c>
      <c r="M30">
        <v>157</v>
      </c>
      <c r="N30">
        <v>126</v>
      </c>
      <c r="O30">
        <v>60</v>
      </c>
      <c r="P30">
        <v>5</v>
      </c>
      <c r="Q30">
        <v>14</v>
      </c>
      <c r="R30">
        <v>79</v>
      </c>
      <c r="S30">
        <v>77</v>
      </c>
      <c r="T30" s="3">
        <f t="shared" si="6"/>
        <v>1.4</v>
      </c>
      <c r="U30" s="3">
        <f t="shared" si="7"/>
        <v>7.316129032258064</v>
      </c>
    </row>
    <row r="31" spans="1:21" ht="13.5">
      <c r="A31" s="1" t="s">
        <v>51</v>
      </c>
      <c r="B31" t="s">
        <v>149</v>
      </c>
      <c r="C31">
        <v>31</v>
      </c>
      <c r="D31" s="3">
        <f t="shared" si="4"/>
        <v>5.801652892561983</v>
      </c>
      <c r="E31">
        <v>5</v>
      </c>
      <c r="F31">
        <v>4</v>
      </c>
      <c r="G31">
        <v>1</v>
      </c>
      <c r="H31">
        <v>1</v>
      </c>
      <c r="I31" s="2">
        <f t="shared" si="5"/>
        <v>0.5555555555555556</v>
      </c>
      <c r="J31" s="7">
        <v>40.333333333333336</v>
      </c>
      <c r="K31">
        <v>0</v>
      </c>
      <c r="L31">
        <v>171</v>
      </c>
      <c r="M31">
        <v>41</v>
      </c>
      <c r="N31">
        <v>13</v>
      </c>
      <c r="O31">
        <v>11</v>
      </c>
      <c r="P31">
        <v>0</v>
      </c>
      <c r="Q31">
        <v>3</v>
      </c>
      <c r="R31">
        <v>26</v>
      </c>
      <c r="S31">
        <v>26</v>
      </c>
      <c r="T31" s="3">
        <f t="shared" si="6"/>
        <v>1.2892561983471074</v>
      </c>
      <c r="U31" s="3">
        <f t="shared" si="7"/>
        <v>2.9008264462809916</v>
      </c>
    </row>
    <row r="32" spans="1:21" ht="13.5">
      <c r="A32" s="1" t="s">
        <v>51</v>
      </c>
      <c r="B32" t="s">
        <v>146</v>
      </c>
      <c r="C32">
        <v>24</v>
      </c>
      <c r="D32" s="3">
        <f t="shared" si="4"/>
        <v>6.096774193548387</v>
      </c>
      <c r="E32">
        <v>5</v>
      </c>
      <c r="F32">
        <v>0</v>
      </c>
      <c r="G32">
        <v>0</v>
      </c>
      <c r="H32">
        <v>1</v>
      </c>
      <c r="I32" s="2">
        <f t="shared" si="5"/>
        <v>1</v>
      </c>
      <c r="J32" s="7">
        <v>31</v>
      </c>
      <c r="K32">
        <v>0</v>
      </c>
      <c r="L32">
        <v>150</v>
      </c>
      <c r="M32">
        <v>43</v>
      </c>
      <c r="N32">
        <v>17</v>
      </c>
      <c r="O32">
        <v>15</v>
      </c>
      <c r="P32">
        <v>1</v>
      </c>
      <c r="Q32">
        <v>5</v>
      </c>
      <c r="R32">
        <v>22</v>
      </c>
      <c r="S32">
        <v>21</v>
      </c>
      <c r="T32" s="3">
        <f t="shared" si="6"/>
        <v>1.8709677419354838</v>
      </c>
      <c r="U32" s="3">
        <f t="shared" si="7"/>
        <v>4.935483870967742</v>
      </c>
    </row>
    <row r="33" spans="1:21" ht="13.5">
      <c r="A33" s="1" t="s">
        <v>51</v>
      </c>
      <c r="B33" t="s">
        <v>148</v>
      </c>
      <c r="C33">
        <v>21</v>
      </c>
      <c r="D33" s="3">
        <f t="shared" si="4"/>
        <v>4.153846153846154</v>
      </c>
      <c r="E33">
        <v>2</v>
      </c>
      <c r="F33">
        <v>0</v>
      </c>
      <c r="G33">
        <v>0</v>
      </c>
      <c r="H33">
        <v>2</v>
      </c>
      <c r="I33" s="2">
        <f t="shared" si="5"/>
        <v>1</v>
      </c>
      <c r="J33" s="7">
        <v>30.333333333333332</v>
      </c>
      <c r="K33">
        <v>0</v>
      </c>
      <c r="L33">
        <v>132</v>
      </c>
      <c r="M33">
        <v>38</v>
      </c>
      <c r="N33">
        <v>8</v>
      </c>
      <c r="O33">
        <v>4</v>
      </c>
      <c r="P33">
        <v>0</v>
      </c>
      <c r="Q33">
        <v>2</v>
      </c>
      <c r="R33">
        <v>14</v>
      </c>
      <c r="S33">
        <v>14</v>
      </c>
      <c r="T33" s="3">
        <f t="shared" si="6"/>
        <v>1.3846153846153846</v>
      </c>
      <c r="U33" s="3">
        <f t="shared" si="7"/>
        <v>2.3736263736263736</v>
      </c>
    </row>
    <row r="34" spans="1:21" ht="13.5">
      <c r="A34" s="1" t="s">
        <v>72</v>
      </c>
      <c r="B34" t="s">
        <v>147</v>
      </c>
      <c r="C34">
        <v>13</v>
      </c>
      <c r="D34" s="3">
        <f t="shared" si="4"/>
        <v>3.5735294117647056</v>
      </c>
      <c r="E34">
        <v>2</v>
      </c>
      <c r="F34">
        <v>1</v>
      </c>
      <c r="G34">
        <v>0</v>
      </c>
      <c r="H34">
        <v>1</v>
      </c>
      <c r="I34" s="2">
        <f t="shared" si="5"/>
        <v>0.6666666666666666</v>
      </c>
      <c r="J34" s="7">
        <v>22.666666666666668</v>
      </c>
      <c r="K34">
        <v>0</v>
      </c>
      <c r="L34">
        <v>88</v>
      </c>
      <c r="M34">
        <v>19</v>
      </c>
      <c r="N34">
        <v>7</v>
      </c>
      <c r="O34">
        <v>3</v>
      </c>
      <c r="P34">
        <v>0</v>
      </c>
      <c r="Q34">
        <v>7</v>
      </c>
      <c r="R34">
        <v>10</v>
      </c>
      <c r="S34">
        <v>9</v>
      </c>
      <c r="T34" s="3">
        <f t="shared" si="6"/>
        <v>0.9705882352941176</v>
      </c>
      <c r="U34" s="3">
        <f t="shared" si="7"/>
        <v>2.779411764705882</v>
      </c>
    </row>
    <row r="35" spans="1:21" ht="13.5">
      <c r="A35" s="1" t="s">
        <v>52</v>
      </c>
      <c r="B35" t="s">
        <v>167</v>
      </c>
      <c r="C35">
        <v>53</v>
      </c>
      <c r="D35" s="3">
        <f t="shared" si="4"/>
        <v>3.7821011673151745</v>
      </c>
      <c r="E35">
        <v>6</v>
      </c>
      <c r="F35">
        <v>3</v>
      </c>
      <c r="G35">
        <v>0</v>
      </c>
      <c r="H35">
        <v>5</v>
      </c>
      <c r="I35" s="2">
        <f t="shared" si="5"/>
        <v>0.6666666666666666</v>
      </c>
      <c r="J35" s="7">
        <v>85.66666666666667</v>
      </c>
      <c r="K35">
        <v>0</v>
      </c>
      <c r="L35">
        <v>339</v>
      </c>
      <c r="M35">
        <v>67</v>
      </c>
      <c r="N35">
        <v>21</v>
      </c>
      <c r="O35">
        <v>13</v>
      </c>
      <c r="P35">
        <v>2</v>
      </c>
      <c r="Q35">
        <v>12</v>
      </c>
      <c r="R35">
        <v>36</v>
      </c>
      <c r="S35">
        <v>36</v>
      </c>
      <c r="T35" s="3">
        <f t="shared" si="6"/>
        <v>0.9338521400778209</v>
      </c>
      <c r="U35" s="3">
        <f t="shared" si="7"/>
        <v>2.206225680933852</v>
      </c>
    </row>
    <row r="36" spans="1:21" ht="13.5">
      <c r="A36" s="1" t="s">
        <v>53</v>
      </c>
      <c r="B36" t="s">
        <v>139</v>
      </c>
      <c r="C36">
        <v>38</v>
      </c>
      <c r="D36" s="3">
        <f t="shared" si="4"/>
        <v>2.101796407185629</v>
      </c>
      <c r="E36">
        <v>1</v>
      </c>
      <c r="F36">
        <v>1</v>
      </c>
      <c r="G36">
        <v>30</v>
      </c>
      <c r="H36">
        <v>1</v>
      </c>
      <c r="I36" s="2">
        <f t="shared" si="5"/>
        <v>0.5</v>
      </c>
      <c r="J36" s="7">
        <v>55.666666666666664</v>
      </c>
      <c r="K36">
        <v>0</v>
      </c>
      <c r="L36">
        <v>215</v>
      </c>
      <c r="M36">
        <v>41</v>
      </c>
      <c r="N36">
        <v>31</v>
      </c>
      <c r="O36">
        <v>5</v>
      </c>
      <c r="P36">
        <v>0</v>
      </c>
      <c r="Q36">
        <v>6</v>
      </c>
      <c r="R36">
        <v>13</v>
      </c>
      <c r="S36">
        <v>13</v>
      </c>
      <c r="T36" s="3">
        <f t="shared" si="6"/>
        <v>0.8263473053892216</v>
      </c>
      <c r="U36" s="3">
        <f t="shared" si="7"/>
        <v>5.011976047904192</v>
      </c>
    </row>
    <row r="37" spans="1:21" ht="13.5">
      <c r="A37" s="1" t="s">
        <v>49</v>
      </c>
      <c r="B37" t="s">
        <v>168</v>
      </c>
      <c r="C37">
        <v>14</v>
      </c>
      <c r="D37" s="3">
        <f t="shared" si="4"/>
        <v>4.307392996108949</v>
      </c>
      <c r="E37">
        <v>6</v>
      </c>
      <c r="F37">
        <v>3</v>
      </c>
      <c r="G37">
        <v>0</v>
      </c>
      <c r="H37">
        <v>0</v>
      </c>
      <c r="I37" s="2">
        <f t="shared" si="5"/>
        <v>0.6666666666666666</v>
      </c>
      <c r="J37" s="7">
        <v>85.66666666666667</v>
      </c>
      <c r="K37">
        <v>0</v>
      </c>
      <c r="L37">
        <v>368</v>
      </c>
      <c r="M37">
        <v>88</v>
      </c>
      <c r="N37">
        <v>35</v>
      </c>
      <c r="O37">
        <v>23</v>
      </c>
      <c r="P37">
        <v>0</v>
      </c>
      <c r="Q37">
        <v>7</v>
      </c>
      <c r="R37">
        <v>42</v>
      </c>
      <c r="S37">
        <v>41</v>
      </c>
      <c r="T37" s="3">
        <f t="shared" si="6"/>
        <v>1.2957198443579765</v>
      </c>
      <c r="U37" s="3">
        <f t="shared" si="7"/>
        <v>3.67704280155642</v>
      </c>
    </row>
    <row r="38" spans="1:21" ht="13.5">
      <c r="A38" s="1" t="s">
        <v>49</v>
      </c>
      <c r="B38" t="s">
        <v>169</v>
      </c>
      <c r="C38">
        <v>12</v>
      </c>
      <c r="D38" s="3">
        <f t="shared" si="4"/>
        <v>4.68</v>
      </c>
      <c r="E38">
        <v>1</v>
      </c>
      <c r="F38">
        <v>0</v>
      </c>
      <c r="G38">
        <v>0</v>
      </c>
      <c r="H38">
        <v>0</v>
      </c>
      <c r="I38" s="2">
        <f t="shared" si="5"/>
        <v>1</v>
      </c>
      <c r="J38" s="7">
        <v>25</v>
      </c>
      <c r="K38">
        <v>0</v>
      </c>
      <c r="L38">
        <v>102</v>
      </c>
      <c r="M38">
        <v>29</v>
      </c>
      <c r="N38">
        <v>5</v>
      </c>
      <c r="O38">
        <v>1</v>
      </c>
      <c r="P38">
        <v>1</v>
      </c>
      <c r="Q38">
        <v>4</v>
      </c>
      <c r="R38">
        <v>13</v>
      </c>
      <c r="S38">
        <v>13</v>
      </c>
      <c r="T38" s="3">
        <f t="shared" si="6"/>
        <v>1.2</v>
      </c>
      <c r="U38" s="3">
        <f t="shared" si="7"/>
        <v>1.8</v>
      </c>
    </row>
    <row r="39" spans="1:21" ht="13.5">
      <c r="A39" s="1" t="s">
        <v>49</v>
      </c>
      <c r="B39" t="s">
        <v>153</v>
      </c>
      <c r="C39">
        <v>33</v>
      </c>
      <c r="D39" s="3">
        <f t="shared" si="4"/>
        <v>1.7368421052631577</v>
      </c>
      <c r="E39">
        <v>4</v>
      </c>
      <c r="F39">
        <v>1</v>
      </c>
      <c r="G39">
        <v>0</v>
      </c>
      <c r="H39">
        <v>3</v>
      </c>
      <c r="I39" s="2">
        <f t="shared" si="5"/>
        <v>0.8</v>
      </c>
      <c r="J39" s="7">
        <v>57</v>
      </c>
      <c r="K39">
        <v>0</v>
      </c>
      <c r="L39">
        <v>238</v>
      </c>
      <c r="M39">
        <v>47</v>
      </c>
      <c r="N39">
        <v>21</v>
      </c>
      <c r="O39">
        <v>13</v>
      </c>
      <c r="P39">
        <v>3</v>
      </c>
      <c r="Q39">
        <v>1</v>
      </c>
      <c r="R39">
        <v>12</v>
      </c>
      <c r="S39">
        <v>11</v>
      </c>
      <c r="T39" s="3">
        <f t="shared" si="6"/>
        <v>1.0526315789473684</v>
      </c>
      <c r="U39" s="3">
        <f t="shared" si="7"/>
        <v>3.31578947368421</v>
      </c>
    </row>
    <row r="40" spans="1:21" ht="13.5">
      <c r="A40" s="1" t="s">
        <v>49</v>
      </c>
      <c r="B40" t="s">
        <v>144</v>
      </c>
      <c r="C40">
        <v>1</v>
      </c>
      <c r="D40" s="3">
        <f t="shared" si="4"/>
        <v>6.75</v>
      </c>
      <c r="E40">
        <v>0</v>
      </c>
      <c r="F40">
        <v>0</v>
      </c>
      <c r="G40">
        <v>0</v>
      </c>
      <c r="H40">
        <v>0</v>
      </c>
      <c r="I40" s="2">
        <v>0</v>
      </c>
      <c r="J40" s="7">
        <v>1.3333333333333333</v>
      </c>
      <c r="K40">
        <v>0</v>
      </c>
      <c r="L40">
        <v>9</v>
      </c>
      <c r="M40">
        <v>3</v>
      </c>
      <c r="N40">
        <v>0</v>
      </c>
      <c r="O40">
        <v>1</v>
      </c>
      <c r="P40">
        <v>0</v>
      </c>
      <c r="Q40">
        <v>0</v>
      </c>
      <c r="R40">
        <v>1</v>
      </c>
      <c r="S40">
        <v>1</v>
      </c>
      <c r="T40" s="3">
        <f t="shared" si="6"/>
        <v>3</v>
      </c>
      <c r="U40" s="3">
        <f t="shared" si="7"/>
        <v>0</v>
      </c>
    </row>
  </sheetData>
  <sheetProtection/>
  <mergeCells count="4">
    <mergeCell ref="C18:S18"/>
    <mergeCell ref="C19:S19"/>
    <mergeCell ref="C20:S20"/>
    <mergeCell ref="C21:S2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9" sqref="C39:U39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125" style="0" bestFit="1" customWidth="1"/>
    <col min="19" max="19" width="5.75390625" style="0" bestFit="1" customWidth="1"/>
    <col min="20" max="20" width="6.00390625" style="0" customWidth="1"/>
    <col min="21" max="21" width="6.37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125</v>
      </c>
      <c r="C2">
        <v>143</v>
      </c>
      <c r="D2" s="2">
        <f aca="true" t="shared" si="0" ref="D2:D21">F2/E2</f>
        <v>0.22787610619469026</v>
      </c>
      <c r="E2">
        <v>452</v>
      </c>
      <c r="F2">
        <v>103</v>
      </c>
      <c r="G2">
        <v>5</v>
      </c>
      <c r="H2">
        <v>42</v>
      </c>
      <c r="I2" s="2">
        <f aca="true" t="shared" si="1" ref="I2:I21">(F2+K2)/(E2+K2+N2)</f>
        <v>0.2804123711340206</v>
      </c>
      <c r="J2">
        <v>155</v>
      </c>
      <c r="K2">
        <v>33</v>
      </c>
      <c r="L2">
        <v>52</v>
      </c>
      <c r="M2">
        <v>8</v>
      </c>
      <c r="N2">
        <v>0</v>
      </c>
      <c r="O2">
        <v>45</v>
      </c>
      <c r="P2" s="14">
        <v>7</v>
      </c>
      <c r="Q2" s="2">
        <v>0.412</v>
      </c>
      <c r="R2" s="2">
        <f aca="true" t="shared" si="2" ref="R2:R21">J2/E2</f>
        <v>0.34292035398230086</v>
      </c>
      <c r="S2" s="2">
        <f aca="true" t="shared" si="3" ref="S2:S21">I2+R2</f>
        <v>0.6233327251163214</v>
      </c>
    </row>
    <row r="3" spans="1:19" ht="13.5">
      <c r="A3">
        <v>2</v>
      </c>
      <c r="B3" t="s">
        <v>120</v>
      </c>
      <c r="C3">
        <v>144</v>
      </c>
      <c r="D3" s="2">
        <f t="shared" si="0"/>
        <v>0.25754060324825984</v>
      </c>
      <c r="E3">
        <v>431</v>
      </c>
      <c r="F3">
        <v>111</v>
      </c>
      <c r="G3">
        <v>5</v>
      </c>
      <c r="H3">
        <v>44</v>
      </c>
      <c r="I3" s="2">
        <f t="shared" si="1"/>
        <v>0.32421052631578945</v>
      </c>
      <c r="J3">
        <v>160</v>
      </c>
      <c r="K3">
        <v>43</v>
      </c>
      <c r="L3">
        <v>51</v>
      </c>
      <c r="M3">
        <v>0</v>
      </c>
      <c r="N3">
        <v>1</v>
      </c>
      <c r="O3">
        <v>15</v>
      </c>
      <c r="P3" s="14">
        <v>13</v>
      </c>
      <c r="Q3" s="2">
        <v>0.333</v>
      </c>
      <c r="R3" s="2">
        <f t="shared" si="2"/>
        <v>0.37122969837587005</v>
      </c>
      <c r="S3" s="2">
        <f t="shared" si="3"/>
        <v>0.6954402246916596</v>
      </c>
    </row>
    <row r="4" spans="1:19" ht="13.5">
      <c r="A4">
        <v>3</v>
      </c>
      <c r="B4" t="s">
        <v>157</v>
      </c>
      <c r="C4">
        <v>144</v>
      </c>
      <c r="D4" s="2">
        <f t="shared" si="0"/>
        <v>0.26902654867256637</v>
      </c>
      <c r="E4">
        <v>565</v>
      </c>
      <c r="F4">
        <v>152</v>
      </c>
      <c r="G4">
        <v>9</v>
      </c>
      <c r="H4">
        <v>65</v>
      </c>
      <c r="I4" s="2">
        <f t="shared" si="1"/>
        <v>0.3480314960629921</v>
      </c>
      <c r="J4">
        <v>239</v>
      </c>
      <c r="K4">
        <v>69</v>
      </c>
      <c r="L4">
        <v>55</v>
      </c>
      <c r="M4">
        <v>0</v>
      </c>
      <c r="N4">
        <v>1</v>
      </c>
      <c r="O4">
        <v>14</v>
      </c>
      <c r="P4" s="14">
        <v>1</v>
      </c>
      <c r="Q4" s="2">
        <v>0.258</v>
      </c>
      <c r="R4" s="2">
        <f t="shared" si="2"/>
        <v>0.4230088495575221</v>
      </c>
      <c r="S4" s="2">
        <f t="shared" si="3"/>
        <v>0.7710403456205142</v>
      </c>
    </row>
    <row r="5" spans="1:19" ht="13.5">
      <c r="A5">
        <v>4</v>
      </c>
      <c r="B5" t="s">
        <v>122</v>
      </c>
      <c r="C5">
        <v>141</v>
      </c>
      <c r="D5" s="2">
        <f t="shared" si="0"/>
        <v>0.252129471890971</v>
      </c>
      <c r="E5">
        <v>587</v>
      </c>
      <c r="F5">
        <v>148</v>
      </c>
      <c r="G5">
        <v>40</v>
      </c>
      <c r="H5">
        <v>113</v>
      </c>
      <c r="I5" s="2">
        <f t="shared" si="1"/>
        <v>0.27586206896551724</v>
      </c>
      <c r="J5">
        <v>297</v>
      </c>
      <c r="K5">
        <v>20</v>
      </c>
      <c r="L5">
        <v>76</v>
      </c>
      <c r="M5">
        <v>0</v>
      </c>
      <c r="N5">
        <v>2</v>
      </c>
      <c r="O5">
        <v>4</v>
      </c>
      <c r="P5" s="14">
        <v>2</v>
      </c>
      <c r="Q5" s="2">
        <v>0.282</v>
      </c>
      <c r="R5" s="2">
        <f t="shared" si="2"/>
        <v>0.5059625212947189</v>
      </c>
      <c r="S5" s="2">
        <f t="shared" si="3"/>
        <v>0.7818245902602361</v>
      </c>
    </row>
    <row r="6" spans="1:19" ht="13.5">
      <c r="A6">
        <v>5</v>
      </c>
      <c r="B6" t="s">
        <v>124</v>
      </c>
      <c r="C6">
        <v>142</v>
      </c>
      <c r="D6" s="2">
        <f t="shared" si="0"/>
        <v>0.30474452554744524</v>
      </c>
      <c r="E6">
        <v>548</v>
      </c>
      <c r="F6">
        <v>167</v>
      </c>
      <c r="G6">
        <v>40</v>
      </c>
      <c r="H6">
        <v>117</v>
      </c>
      <c r="I6" s="2">
        <f t="shared" si="1"/>
        <v>0.3573825503355705</v>
      </c>
      <c r="J6">
        <v>346</v>
      </c>
      <c r="K6">
        <v>46</v>
      </c>
      <c r="L6">
        <v>45</v>
      </c>
      <c r="M6">
        <v>0</v>
      </c>
      <c r="N6">
        <v>2</v>
      </c>
      <c r="O6">
        <v>2</v>
      </c>
      <c r="P6" s="14">
        <v>6</v>
      </c>
      <c r="Q6" s="2">
        <v>0.323</v>
      </c>
      <c r="R6" s="2">
        <f t="shared" si="2"/>
        <v>0.6313868613138686</v>
      </c>
      <c r="S6" s="2">
        <f t="shared" si="3"/>
        <v>0.988769411649439</v>
      </c>
    </row>
    <row r="7" spans="1:19" ht="13.5">
      <c r="A7">
        <v>6</v>
      </c>
      <c r="B7" t="s">
        <v>170</v>
      </c>
      <c r="C7">
        <v>144</v>
      </c>
      <c r="D7" s="2">
        <f t="shared" si="0"/>
        <v>0.24193548387096775</v>
      </c>
      <c r="E7">
        <v>558</v>
      </c>
      <c r="F7">
        <v>135</v>
      </c>
      <c r="G7">
        <v>22</v>
      </c>
      <c r="H7">
        <v>61</v>
      </c>
      <c r="I7" s="2">
        <f t="shared" si="1"/>
        <v>0.2801358234295416</v>
      </c>
      <c r="J7">
        <v>233</v>
      </c>
      <c r="K7">
        <v>30</v>
      </c>
      <c r="L7">
        <v>80</v>
      </c>
      <c r="M7">
        <v>0</v>
      </c>
      <c r="N7">
        <v>1</v>
      </c>
      <c r="O7">
        <v>9</v>
      </c>
      <c r="P7" s="14">
        <v>9</v>
      </c>
      <c r="Q7" s="2">
        <v>0.218</v>
      </c>
      <c r="R7" s="2">
        <f t="shared" si="2"/>
        <v>0.4175627240143369</v>
      </c>
      <c r="S7" s="2">
        <f t="shared" si="3"/>
        <v>0.6976985474438785</v>
      </c>
    </row>
    <row r="8" spans="1:19" ht="13.5">
      <c r="A8">
        <v>7</v>
      </c>
      <c r="B8" t="s">
        <v>135</v>
      </c>
      <c r="C8">
        <v>144</v>
      </c>
      <c r="D8" s="2">
        <f t="shared" si="0"/>
        <v>0.2563451776649746</v>
      </c>
      <c r="E8">
        <v>394</v>
      </c>
      <c r="F8">
        <v>101</v>
      </c>
      <c r="G8">
        <v>4</v>
      </c>
      <c r="H8">
        <v>34</v>
      </c>
      <c r="I8" s="2">
        <f t="shared" si="1"/>
        <v>0.32798165137614677</v>
      </c>
      <c r="J8">
        <v>127</v>
      </c>
      <c r="K8">
        <v>42</v>
      </c>
      <c r="L8">
        <v>52</v>
      </c>
      <c r="M8">
        <v>5</v>
      </c>
      <c r="N8">
        <v>0</v>
      </c>
      <c r="O8">
        <v>11</v>
      </c>
      <c r="P8" s="14">
        <v>11</v>
      </c>
      <c r="Q8" s="2">
        <v>0.221</v>
      </c>
      <c r="R8" s="2">
        <f t="shared" si="2"/>
        <v>0.3223350253807107</v>
      </c>
      <c r="S8" s="2">
        <f t="shared" si="3"/>
        <v>0.6503166767568574</v>
      </c>
    </row>
    <row r="9" spans="1:19" ht="13.5">
      <c r="A9">
        <v>8</v>
      </c>
      <c r="B9" t="s">
        <v>171</v>
      </c>
      <c r="C9">
        <v>142</v>
      </c>
      <c r="D9" s="2">
        <f t="shared" si="0"/>
        <v>0.22994652406417113</v>
      </c>
      <c r="E9">
        <v>374</v>
      </c>
      <c r="F9">
        <v>86</v>
      </c>
      <c r="G9">
        <v>2</v>
      </c>
      <c r="H9">
        <v>33</v>
      </c>
      <c r="I9" s="2">
        <f t="shared" si="1"/>
        <v>0.258974358974359</v>
      </c>
      <c r="J9">
        <v>106</v>
      </c>
      <c r="K9">
        <v>15</v>
      </c>
      <c r="L9">
        <v>43</v>
      </c>
      <c r="M9">
        <v>2</v>
      </c>
      <c r="N9">
        <v>1</v>
      </c>
      <c r="O9">
        <v>0</v>
      </c>
      <c r="P9" s="14">
        <v>2</v>
      </c>
      <c r="Q9" s="2">
        <v>0.294</v>
      </c>
      <c r="R9" s="2">
        <f t="shared" si="2"/>
        <v>0.28342245989304815</v>
      </c>
      <c r="S9" s="2">
        <f t="shared" si="3"/>
        <v>0.5423968188674071</v>
      </c>
    </row>
    <row r="10" spans="1:19" ht="13.5">
      <c r="A10" s="1" t="s">
        <v>1</v>
      </c>
      <c r="B10" t="s">
        <v>162</v>
      </c>
      <c r="C10">
        <v>109</v>
      </c>
      <c r="D10" s="2">
        <f t="shared" si="0"/>
        <v>0.24503311258278146</v>
      </c>
      <c r="E10">
        <v>151</v>
      </c>
      <c r="F10">
        <v>37</v>
      </c>
      <c r="G10">
        <v>2</v>
      </c>
      <c r="H10">
        <v>13</v>
      </c>
      <c r="I10" s="2">
        <f t="shared" si="1"/>
        <v>0.2830188679245283</v>
      </c>
      <c r="J10">
        <v>49</v>
      </c>
      <c r="K10">
        <v>8</v>
      </c>
      <c r="L10">
        <v>17</v>
      </c>
      <c r="M10">
        <v>2</v>
      </c>
      <c r="N10">
        <v>0</v>
      </c>
      <c r="O10">
        <v>4</v>
      </c>
      <c r="P10" s="14">
        <v>2</v>
      </c>
      <c r="Q10" s="2">
        <v>0.273</v>
      </c>
      <c r="R10" s="2">
        <f t="shared" si="2"/>
        <v>0.32450331125827814</v>
      </c>
      <c r="S10" s="2">
        <f t="shared" si="3"/>
        <v>0.6075221791828065</v>
      </c>
    </row>
    <row r="11" spans="1:19" ht="13.5">
      <c r="A11" s="1" t="s">
        <v>1</v>
      </c>
      <c r="B11" t="s">
        <v>131</v>
      </c>
      <c r="C11">
        <v>67</v>
      </c>
      <c r="D11" s="2">
        <f t="shared" si="0"/>
        <v>0.34285714285714286</v>
      </c>
      <c r="E11">
        <v>70</v>
      </c>
      <c r="F11">
        <v>24</v>
      </c>
      <c r="G11">
        <v>0</v>
      </c>
      <c r="H11">
        <v>11</v>
      </c>
      <c r="I11" s="2">
        <f t="shared" si="1"/>
        <v>0.3698630136986301</v>
      </c>
      <c r="J11">
        <v>32</v>
      </c>
      <c r="K11">
        <v>3</v>
      </c>
      <c r="L11">
        <v>4</v>
      </c>
      <c r="M11">
        <v>1</v>
      </c>
      <c r="N11">
        <v>0</v>
      </c>
      <c r="O11">
        <v>1</v>
      </c>
      <c r="P11" s="14">
        <v>0</v>
      </c>
      <c r="Q11" s="2">
        <v>0.5</v>
      </c>
      <c r="R11" s="2">
        <f t="shared" si="2"/>
        <v>0.45714285714285713</v>
      </c>
      <c r="S11" s="2">
        <f t="shared" si="3"/>
        <v>0.8270058708414872</v>
      </c>
    </row>
    <row r="12" spans="1:19" ht="13.5">
      <c r="A12" s="1" t="s">
        <v>1</v>
      </c>
      <c r="B12" t="s">
        <v>136</v>
      </c>
      <c r="C12">
        <v>34</v>
      </c>
      <c r="D12" s="2">
        <f t="shared" si="0"/>
        <v>0.25</v>
      </c>
      <c r="E12">
        <v>36</v>
      </c>
      <c r="F12">
        <v>9</v>
      </c>
      <c r="G12">
        <v>0</v>
      </c>
      <c r="H12">
        <v>1</v>
      </c>
      <c r="I12" s="2">
        <f t="shared" si="1"/>
        <v>0.2894736842105263</v>
      </c>
      <c r="J12">
        <v>11</v>
      </c>
      <c r="K12">
        <v>2</v>
      </c>
      <c r="L12">
        <v>5</v>
      </c>
      <c r="M12">
        <v>0</v>
      </c>
      <c r="N12">
        <v>0</v>
      </c>
      <c r="O12">
        <v>3</v>
      </c>
      <c r="P12" s="14">
        <v>3</v>
      </c>
      <c r="Q12" s="2">
        <v>0.1</v>
      </c>
      <c r="R12" s="2">
        <f t="shared" si="2"/>
        <v>0.3055555555555556</v>
      </c>
      <c r="S12" s="2">
        <f t="shared" si="3"/>
        <v>0.5950292397660819</v>
      </c>
    </row>
    <row r="13" spans="1:19" ht="13.5">
      <c r="A13" s="1" t="s">
        <v>1</v>
      </c>
      <c r="B13" t="s">
        <v>132</v>
      </c>
      <c r="C13">
        <v>76</v>
      </c>
      <c r="D13" s="2">
        <f t="shared" si="0"/>
        <v>0.21818181818181817</v>
      </c>
      <c r="E13">
        <v>55</v>
      </c>
      <c r="F13">
        <v>12</v>
      </c>
      <c r="G13">
        <v>0</v>
      </c>
      <c r="H13">
        <v>3</v>
      </c>
      <c r="I13" s="2">
        <f t="shared" si="1"/>
        <v>0.24561403508771928</v>
      </c>
      <c r="J13">
        <v>15</v>
      </c>
      <c r="K13">
        <v>2</v>
      </c>
      <c r="L13">
        <v>6</v>
      </c>
      <c r="M13">
        <v>2</v>
      </c>
      <c r="N13">
        <v>0</v>
      </c>
      <c r="O13">
        <v>1</v>
      </c>
      <c r="P13" s="14">
        <v>3</v>
      </c>
      <c r="Q13" s="2">
        <v>0.444</v>
      </c>
      <c r="R13" s="2">
        <f t="shared" si="2"/>
        <v>0.2727272727272727</v>
      </c>
      <c r="S13" s="2">
        <f t="shared" si="3"/>
        <v>0.518341307814992</v>
      </c>
    </row>
    <row r="14" spans="1:19" ht="13.5">
      <c r="A14" s="1" t="s">
        <v>1</v>
      </c>
      <c r="B14" t="s">
        <v>126</v>
      </c>
      <c r="C14">
        <v>25</v>
      </c>
      <c r="D14" s="2">
        <f t="shared" si="0"/>
        <v>0.30434782608695654</v>
      </c>
      <c r="E14">
        <v>23</v>
      </c>
      <c r="F14">
        <v>7</v>
      </c>
      <c r="G14">
        <v>0</v>
      </c>
      <c r="H14">
        <v>1</v>
      </c>
      <c r="I14" s="2">
        <f t="shared" si="1"/>
        <v>0.3333333333333333</v>
      </c>
      <c r="J14">
        <v>8</v>
      </c>
      <c r="K14">
        <v>1</v>
      </c>
      <c r="L14">
        <v>6</v>
      </c>
      <c r="M14">
        <v>2</v>
      </c>
      <c r="N14">
        <v>0</v>
      </c>
      <c r="O14">
        <v>2</v>
      </c>
      <c r="P14" s="14">
        <v>0</v>
      </c>
      <c r="Q14" s="2">
        <v>0.2</v>
      </c>
      <c r="R14" s="2">
        <f t="shared" si="2"/>
        <v>0.34782608695652173</v>
      </c>
      <c r="S14" s="2">
        <f t="shared" si="3"/>
        <v>0.681159420289855</v>
      </c>
    </row>
    <row r="15" spans="1:19" ht="13.5">
      <c r="A15" s="1" t="s">
        <v>1</v>
      </c>
      <c r="B15" t="s">
        <v>172</v>
      </c>
      <c r="C15">
        <v>115</v>
      </c>
      <c r="D15" s="2">
        <f t="shared" si="0"/>
        <v>0.25161290322580643</v>
      </c>
      <c r="E15">
        <v>155</v>
      </c>
      <c r="F15">
        <v>39</v>
      </c>
      <c r="G15">
        <v>16</v>
      </c>
      <c r="H15">
        <v>33</v>
      </c>
      <c r="I15" s="2">
        <f t="shared" si="1"/>
        <v>0.2865853658536585</v>
      </c>
      <c r="J15">
        <v>89</v>
      </c>
      <c r="K15">
        <v>8</v>
      </c>
      <c r="L15">
        <v>33</v>
      </c>
      <c r="M15">
        <v>0</v>
      </c>
      <c r="N15">
        <v>1</v>
      </c>
      <c r="O15">
        <v>3</v>
      </c>
      <c r="P15" s="14">
        <v>1</v>
      </c>
      <c r="Q15" s="2">
        <v>0.48</v>
      </c>
      <c r="R15" s="2">
        <f t="shared" si="2"/>
        <v>0.5741935483870968</v>
      </c>
      <c r="S15" s="2">
        <f t="shared" si="3"/>
        <v>0.8607789142407554</v>
      </c>
    </row>
    <row r="16" spans="1:19" ht="13.5">
      <c r="A16" s="1" t="s">
        <v>1</v>
      </c>
      <c r="B16" t="s">
        <v>127</v>
      </c>
      <c r="C16">
        <v>45</v>
      </c>
      <c r="D16" s="2">
        <f t="shared" si="0"/>
        <v>0.2</v>
      </c>
      <c r="E16">
        <v>25</v>
      </c>
      <c r="F16">
        <v>5</v>
      </c>
      <c r="G16">
        <v>0</v>
      </c>
      <c r="H16">
        <v>2</v>
      </c>
      <c r="I16" s="2">
        <f t="shared" si="1"/>
        <v>0.25925925925925924</v>
      </c>
      <c r="J16">
        <v>5</v>
      </c>
      <c r="K16">
        <v>2</v>
      </c>
      <c r="L16">
        <v>4</v>
      </c>
      <c r="M16">
        <v>0</v>
      </c>
      <c r="N16">
        <v>0</v>
      </c>
      <c r="O16">
        <v>1</v>
      </c>
      <c r="P16" s="14">
        <v>1</v>
      </c>
      <c r="Q16" s="2">
        <v>0.286</v>
      </c>
      <c r="R16" s="2">
        <f t="shared" si="2"/>
        <v>0.2</v>
      </c>
      <c r="S16" s="2">
        <f t="shared" si="3"/>
        <v>0.45925925925925926</v>
      </c>
    </row>
    <row r="17" spans="1:19" ht="13.5">
      <c r="A17" s="1" t="s">
        <v>1</v>
      </c>
      <c r="B17" t="s">
        <v>133</v>
      </c>
      <c r="C17">
        <v>75</v>
      </c>
      <c r="D17" s="2">
        <f t="shared" si="0"/>
        <v>0.25555555555555554</v>
      </c>
      <c r="E17">
        <v>90</v>
      </c>
      <c r="F17">
        <v>23</v>
      </c>
      <c r="G17">
        <v>2</v>
      </c>
      <c r="H17">
        <v>9</v>
      </c>
      <c r="I17" s="2">
        <f t="shared" si="1"/>
        <v>0.2717391304347826</v>
      </c>
      <c r="J17">
        <v>37</v>
      </c>
      <c r="K17">
        <v>2</v>
      </c>
      <c r="L17">
        <v>18</v>
      </c>
      <c r="M17">
        <v>2</v>
      </c>
      <c r="N17">
        <v>0</v>
      </c>
      <c r="O17">
        <v>0</v>
      </c>
      <c r="P17" s="14">
        <v>4</v>
      </c>
      <c r="Q17" s="2">
        <v>0.263</v>
      </c>
      <c r="R17" s="2">
        <f t="shared" si="2"/>
        <v>0.4111111111111111</v>
      </c>
      <c r="S17" s="2">
        <f t="shared" si="3"/>
        <v>0.6828502415458937</v>
      </c>
    </row>
    <row r="18" spans="1:19" ht="13.5">
      <c r="A18" s="1" t="s">
        <v>49</v>
      </c>
      <c r="B18" t="s">
        <v>173</v>
      </c>
      <c r="C18">
        <v>13</v>
      </c>
      <c r="D18" s="2">
        <f t="shared" si="0"/>
        <v>0.17647058823529413</v>
      </c>
      <c r="E18">
        <v>17</v>
      </c>
      <c r="F18">
        <v>3</v>
      </c>
      <c r="G18">
        <v>0</v>
      </c>
      <c r="H18">
        <v>2</v>
      </c>
      <c r="I18" s="2">
        <f t="shared" si="1"/>
        <v>0.2222222222222222</v>
      </c>
      <c r="J18">
        <v>4</v>
      </c>
      <c r="K18">
        <v>1</v>
      </c>
      <c r="L18">
        <v>3</v>
      </c>
      <c r="M18">
        <v>0</v>
      </c>
      <c r="N18">
        <v>0</v>
      </c>
      <c r="O18">
        <v>0</v>
      </c>
      <c r="P18" s="14">
        <v>0</v>
      </c>
      <c r="Q18" s="2">
        <v>0.333</v>
      </c>
      <c r="R18" s="2">
        <f t="shared" si="2"/>
        <v>0.23529411764705882</v>
      </c>
      <c r="S18" s="2">
        <f t="shared" si="3"/>
        <v>0.45751633986928103</v>
      </c>
    </row>
    <row r="19" spans="1:19" ht="13.5">
      <c r="A19" s="1" t="s">
        <v>49</v>
      </c>
      <c r="B19" t="s">
        <v>174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163</v>
      </c>
      <c r="C20">
        <v>21</v>
      </c>
      <c r="D20" s="2">
        <f t="shared" si="0"/>
        <v>0.18181818181818182</v>
      </c>
      <c r="E20">
        <v>22</v>
      </c>
      <c r="F20">
        <v>4</v>
      </c>
      <c r="G20">
        <v>0</v>
      </c>
      <c r="H20">
        <v>1</v>
      </c>
      <c r="I20" s="2">
        <f t="shared" si="1"/>
        <v>0.21739130434782608</v>
      </c>
      <c r="J20">
        <v>4</v>
      </c>
      <c r="K20">
        <v>1</v>
      </c>
      <c r="L20">
        <v>4</v>
      </c>
      <c r="M20">
        <v>0</v>
      </c>
      <c r="N20">
        <v>0</v>
      </c>
      <c r="O20">
        <v>1</v>
      </c>
      <c r="P20" s="14">
        <v>0</v>
      </c>
      <c r="Q20" s="2">
        <v>0.2</v>
      </c>
      <c r="R20" s="2">
        <f t="shared" si="2"/>
        <v>0.18181818181818182</v>
      </c>
      <c r="S20" s="2">
        <f t="shared" si="3"/>
        <v>0.39920948616600793</v>
      </c>
    </row>
    <row r="21" spans="1:19" ht="13.5">
      <c r="A21" s="1" t="s">
        <v>49</v>
      </c>
      <c r="B21" t="s">
        <v>134</v>
      </c>
      <c r="C21">
        <v>10</v>
      </c>
      <c r="D21" s="2">
        <f t="shared" si="0"/>
        <v>0</v>
      </c>
      <c r="E21">
        <v>6</v>
      </c>
      <c r="F21">
        <v>0</v>
      </c>
      <c r="G21">
        <v>0</v>
      </c>
      <c r="H21">
        <v>0</v>
      </c>
      <c r="I21" s="2">
        <f t="shared" si="1"/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 s="14">
        <v>0</v>
      </c>
      <c r="Q21" s="2">
        <v>0</v>
      </c>
      <c r="R21" s="2">
        <f t="shared" si="2"/>
        <v>0</v>
      </c>
      <c r="S21" s="2">
        <f t="shared" si="3"/>
        <v>0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166</v>
      </c>
      <c r="C25">
        <v>27</v>
      </c>
      <c r="D25" s="3">
        <f aca="true" t="shared" si="4" ref="D25:D40">S25/J25*9</f>
        <v>3.1564748201438846</v>
      </c>
      <c r="E25">
        <v>12</v>
      </c>
      <c r="F25">
        <v>7</v>
      </c>
      <c r="G25">
        <v>0</v>
      </c>
      <c r="H25">
        <v>0</v>
      </c>
      <c r="I25" s="2">
        <f aca="true" t="shared" si="5" ref="I25:I40">E25/(E25+F25)</f>
        <v>0.631578947368421</v>
      </c>
      <c r="J25" s="7">
        <v>185.33333333333334</v>
      </c>
      <c r="K25">
        <v>6</v>
      </c>
      <c r="L25">
        <v>767</v>
      </c>
      <c r="M25">
        <v>145</v>
      </c>
      <c r="N25">
        <v>122</v>
      </c>
      <c r="O25">
        <v>57</v>
      </c>
      <c r="P25">
        <v>8</v>
      </c>
      <c r="Q25">
        <v>8</v>
      </c>
      <c r="R25">
        <v>66</v>
      </c>
      <c r="S25">
        <v>65</v>
      </c>
      <c r="T25" s="3">
        <f aca="true" t="shared" si="6" ref="T25:T40">(M25+O25)/J25</f>
        <v>1.0899280575539567</v>
      </c>
      <c r="U25" s="3">
        <f aca="true" t="shared" si="7" ref="U25:U40">N25/J25*9</f>
        <v>5.924460431654676</v>
      </c>
    </row>
    <row r="26" spans="1:21" ht="13.5">
      <c r="A26" s="1" t="s">
        <v>50</v>
      </c>
      <c r="B26" t="s">
        <v>175</v>
      </c>
      <c r="C26">
        <v>26</v>
      </c>
      <c r="D26" s="3">
        <f t="shared" si="4"/>
        <v>3.9193548387096775</v>
      </c>
      <c r="E26">
        <v>12</v>
      </c>
      <c r="F26">
        <v>9</v>
      </c>
      <c r="G26">
        <v>0</v>
      </c>
      <c r="H26">
        <v>0</v>
      </c>
      <c r="I26" s="2">
        <f t="shared" si="5"/>
        <v>0.5714285714285714</v>
      </c>
      <c r="J26" s="7">
        <v>144.66666666666666</v>
      </c>
      <c r="K26">
        <v>0</v>
      </c>
      <c r="L26">
        <v>618</v>
      </c>
      <c r="M26">
        <v>159</v>
      </c>
      <c r="N26">
        <v>49</v>
      </c>
      <c r="O26">
        <v>20</v>
      </c>
      <c r="P26">
        <v>3</v>
      </c>
      <c r="Q26">
        <v>19</v>
      </c>
      <c r="R26">
        <v>65</v>
      </c>
      <c r="S26">
        <v>63</v>
      </c>
      <c r="T26" s="3">
        <f t="shared" si="6"/>
        <v>1.2373271889400923</v>
      </c>
      <c r="U26" s="3">
        <f t="shared" si="7"/>
        <v>3.048387096774194</v>
      </c>
    </row>
    <row r="27" spans="1:21" ht="13.5">
      <c r="A27" s="1" t="s">
        <v>50</v>
      </c>
      <c r="B27" t="s">
        <v>176</v>
      </c>
      <c r="C27">
        <v>26</v>
      </c>
      <c r="D27" s="3">
        <f t="shared" si="4"/>
        <v>3.7515789473684205</v>
      </c>
      <c r="E27">
        <v>10</v>
      </c>
      <c r="F27">
        <v>9</v>
      </c>
      <c r="G27">
        <v>0</v>
      </c>
      <c r="H27">
        <v>0</v>
      </c>
      <c r="I27" s="2">
        <f t="shared" si="5"/>
        <v>0.5263157894736842</v>
      </c>
      <c r="J27" s="7">
        <v>158.33333333333334</v>
      </c>
      <c r="K27">
        <v>3</v>
      </c>
      <c r="L27">
        <v>664</v>
      </c>
      <c r="M27">
        <v>161</v>
      </c>
      <c r="N27">
        <v>52</v>
      </c>
      <c r="O27">
        <v>27</v>
      </c>
      <c r="P27">
        <v>0</v>
      </c>
      <c r="Q27">
        <v>11</v>
      </c>
      <c r="R27">
        <v>69</v>
      </c>
      <c r="S27">
        <v>66</v>
      </c>
      <c r="T27" s="3">
        <f t="shared" si="6"/>
        <v>1.1873684210526314</v>
      </c>
      <c r="U27" s="3">
        <f t="shared" si="7"/>
        <v>2.9557894736842103</v>
      </c>
    </row>
    <row r="28" spans="1:21" ht="13.5">
      <c r="A28" s="1" t="s">
        <v>50</v>
      </c>
      <c r="B28" t="s">
        <v>154</v>
      </c>
      <c r="C28">
        <v>26</v>
      </c>
      <c r="D28" s="3">
        <f t="shared" si="4"/>
        <v>3.7436974789915967</v>
      </c>
      <c r="E28">
        <v>8</v>
      </c>
      <c r="F28">
        <v>10</v>
      </c>
      <c r="G28">
        <v>0</v>
      </c>
      <c r="H28">
        <v>0</v>
      </c>
      <c r="I28" s="2">
        <f t="shared" si="5"/>
        <v>0.4444444444444444</v>
      </c>
      <c r="J28" s="7">
        <v>158.66666666666666</v>
      </c>
      <c r="K28">
        <v>4</v>
      </c>
      <c r="L28">
        <v>665</v>
      </c>
      <c r="M28">
        <v>147</v>
      </c>
      <c r="N28">
        <v>109</v>
      </c>
      <c r="O28">
        <v>35</v>
      </c>
      <c r="P28">
        <v>3</v>
      </c>
      <c r="Q28">
        <v>23</v>
      </c>
      <c r="R28">
        <v>70</v>
      </c>
      <c r="S28">
        <v>66</v>
      </c>
      <c r="T28" s="3">
        <f t="shared" si="6"/>
        <v>1.147058823529412</v>
      </c>
      <c r="U28" s="3">
        <f t="shared" si="7"/>
        <v>6.182773109243698</v>
      </c>
    </row>
    <row r="29" spans="1:21" ht="13.5">
      <c r="A29" s="1" t="s">
        <v>74</v>
      </c>
      <c r="B29" t="s">
        <v>177</v>
      </c>
      <c r="C29">
        <v>25</v>
      </c>
      <c r="D29" s="3">
        <f t="shared" si="4"/>
        <v>4.879518072289156</v>
      </c>
      <c r="E29">
        <v>9</v>
      </c>
      <c r="F29">
        <v>6</v>
      </c>
      <c r="G29">
        <v>0</v>
      </c>
      <c r="H29">
        <v>0</v>
      </c>
      <c r="I29" s="2">
        <f t="shared" si="5"/>
        <v>0.6</v>
      </c>
      <c r="J29" s="7">
        <v>138.33333333333334</v>
      </c>
      <c r="K29">
        <v>1</v>
      </c>
      <c r="L29">
        <v>591</v>
      </c>
      <c r="M29">
        <v>151</v>
      </c>
      <c r="N29">
        <v>44</v>
      </c>
      <c r="O29">
        <v>23</v>
      </c>
      <c r="P29">
        <v>1</v>
      </c>
      <c r="Q29">
        <v>20</v>
      </c>
      <c r="R29">
        <v>76</v>
      </c>
      <c r="S29">
        <v>75</v>
      </c>
      <c r="T29" s="3">
        <f t="shared" si="6"/>
        <v>1.2578313253012048</v>
      </c>
      <c r="U29" s="3">
        <f t="shared" si="7"/>
        <v>2.8626506024096385</v>
      </c>
    </row>
    <row r="30" spans="1:21" ht="13.5">
      <c r="A30" s="1" t="s">
        <v>51</v>
      </c>
      <c r="B30" t="s">
        <v>145</v>
      </c>
      <c r="C30">
        <v>23</v>
      </c>
      <c r="D30" s="3">
        <f t="shared" si="4"/>
        <v>6.428571428571429</v>
      </c>
      <c r="E30">
        <v>0</v>
      </c>
      <c r="F30">
        <v>1</v>
      </c>
      <c r="G30">
        <v>1</v>
      </c>
      <c r="H30">
        <v>1</v>
      </c>
      <c r="I30" s="2">
        <f t="shared" si="5"/>
        <v>0</v>
      </c>
      <c r="J30" s="7">
        <v>35</v>
      </c>
      <c r="K30">
        <v>0</v>
      </c>
      <c r="L30">
        <v>170</v>
      </c>
      <c r="M30">
        <v>50</v>
      </c>
      <c r="N30">
        <v>10</v>
      </c>
      <c r="O30">
        <v>12</v>
      </c>
      <c r="P30">
        <v>3</v>
      </c>
      <c r="Q30">
        <v>7</v>
      </c>
      <c r="R30">
        <v>26</v>
      </c>
      <c r="S30">
        <v>25</v>
      </c>
      <c r="T30" s="3">
        <f t="shared" si="6"/>
        <v>1.7714285714285714</v>
      </c>
      <c r="U30" s="3">
        <f t="shared" si="7"/>
        <v>2.571428571428571</v>
      </c>
    </row>
    <row r="31" spans="1:21" ht="13.5">
      <c r="A31" s="1" t="s">
        <v>51</v>
      </c>
      <c r="B31" t="s">
        <v>153</v>
      </c>
      <c r="C31">
        <v>42</v>
      </c>
      <c r="D31" s="3">
        <f t="shared" si="4"/>
        <v>4.153846153846154</v>
      </c>
      <c r="E31">
        <v>5</v>
      </c>
      <c r="F31">
        <v>3</v>
      </c>
      <c r="G31">
        <v>0</v>
      </c>
      <c r="H31">
        <v>3</v>
      </c>
      <c r="I31" s="2">
        <f t="shared" si="5"/>
        <v>0.625</v>
      </c>
      <c r="J31" s="7">
        <v>65</v>
      </c>
      <c r="K31">
        <v>0</v>
      </c>
      <c r="L31">
        <v>268</v>
      </c>
      <c r="M31">
        <v>53</v>
      </c>
      <c r="N31">
        <v>17</v>
      </c>
      <c r="O31">
        <v>15</v>
      </c>
      <c r="P31">
        <v>1</v>
      </c>
      <c r="Q31">
        <v>6</v>
      </c>
      <c r="R31">
        <v>32</v>
      </c>
      <c r="S31">
        <v>30</v>
      </c>
      <c r="T31" s="3">
        <f t="shared" si="6"/>
        <v>1.0461538461538462</v>
      </c>
      <c r="U31" s="3">
        <f t="shared" si="7"/>
        <v>2.353846153846154</v>
      </c>
    </row>
    <row r="32" spans="1:21" ht="13.5">
      <c r="A32" s="1" t="s">
        <v>51</v>
      </c>
      <c r="B32" t="s">
        <v>179</v>
      </c>
      <c r="C32">
        <v>35</v>
      </c>
      <c r="D32" s="3">
        <f t="shared" si="4"/>
        <v>4.709302325581395</v>
      </c>
      <c r="E32">
        <v>3</v>
      </c>
      <c r="F32">
        <v>1</v>
      </c>
      <c r="G32">
        <v>0</v>
      </c>
      <c r="H32">
        <v>1</v>
      </c>
      <c r="I32" s="2">
        <f t="shared" si="5"/>
        <v>0.75</v>
      </c>
      <c r="J32" s="7">
        <v>57.333333333333336</v>
      </c>
      <c r="K32">
        <v>0</v>
      </c>
      <c r="L32">
        <v>250</v>
      </c>
      <c r="M32">
        <v>71</v>
      </c>
      <c r="N32">
        <v>12</v>
      </c>
      <c r="O32">
        <v>5</v>
      </c>
      <c r="P32">
        <v>1</v>
      </c>
      <c r="Q32">
        <v>7</v>
      </c>
      <c r="R32">
        <v>31</v>
      </c>
      <c r="S32">
        <v>30</v>
      </c>
      <c r="T32" s="3">
        <f t="shared" si="6"/>
        <v>1.3255813953488371</v>
      </c>
      <c r="U32" s="3">
        <f t="shared" si="7"/>
        <v>1.883720930232558</v>
      </c>
    </row>
    <row r="33" spans="1:21" ht="13.5">
      <c r="A33" s="1" t="s">
        <v>51</v>
      </c>
      <c r="B33" t="s">
        <v>148</v>
      </c>
      <c r="C33">
        <v>20</v>
      </c>
      <c r="D33" s="3">
        <f t="shared" si="4"/>
        <v>2.1891891891891895</v>
      </c>
      <c r="E33">
        <v>2</v>
      </c>
      <c r="F33">
        <v>0</v>
      </c>
      <c r="G33">
        <v>0</v>
      </c>
      <c r="H33">
        <v>2</v>
      </c>
      <c r="I33" s="2">
        <f t="shared" si="5"/>
        <v>1</v>
      </c>
      <c r="J33" s="7">
        <v>37</v>
      </c>
      <c r="K33">
        <v>0</v>
      </c>
      <c r="L33">
        <v>145</v>
      </c>
      <c r="M33">
        <v>29</v>
      </c>
      <c r="N33">
        <v>7</v>
      </c>
      <c r="O33">
        <v>8</v>
      </c>
      <c r="P33">
        <v>0</v>
      </c>
      <c r="Q33">
        <v>6</v>
      </c>
      <c r="R33">
        <v>9</v>
      </c>
      <c r="S33">
        <v>9</v>
      </c>
      <c r="T33" s="3">
        <f t="shared" si="6"/>
        <v>1</v>
      </c>
      <c r="U33" s="3">
        <f t="shared" si="7"/>
        <v>1.7027027027027029</v>
      </c>
    </row>
    <row r="34" spans="1:21" ht="13.5">
      <c r="A34" s="1" t="s">
        <v>72</v>
      </c>
      <c r="B34" t="s">
        <v>147</v>
      </c>
      <c r="C34">
        <v>25</v>
      </c>
      <c r="D34" s="3">
        <f t="shared" si="4"/>
        <v>5</v>
      </c>
      <c r="E34">
        <v>0</v>
      </c>
      <c r="F34">
        <v>2</v>
      </c>
      <c r="G34">
        <v>0</v>
      </c>
      <c r="H34">
        <v>1</v>
      </c>
      <c r="I34" s="2">
        <f t="shared" si="5"/>
        <v>0</v>
      </c>
      <c r="J34" s="7">
        <v>45</v>
      </c>
      <c r="K34">
        <v>0</v>
      </c>
      <c r="L34">
        <v>210</v>
      </c>
      <c r="M34">
        <v>60</v>
      </c>
      <c r="N34">
        <v>10</v>
      </c>
      <c r="O34">
        <v>13</v>
      </c>
      <c r="P34">
        <v>0</v>
      </c>
      <c r="Q34">
        <v>6</v>
      </c>
      <c r="R34">
        <v>27</v>
      </c>
      <c r="S34">
        <v>25</v>
      </c>
      <c r="T34" s="3">
        <f t="shared" si="6"/>
        <v>1.6222222222222222</v>
      </c>
      <c r="U34" s="3">
        <f t="shared" si="7"/>
        <v>2</v>
      </c>
    </row>
    <row r="35" spans="1:21" ht="13.5">
      <c r="A35" s="1" t="s">
        <v>178</v>
      </c>
      <c r="B35" t="s">
        <v>180</v>
      </c>
      <c r="C35">
        <v>43</v>
      </c>
      <c r="D35" s="3">
        <f t="shared" si="4"/>
        <v>4.372469635627531</v>
      </c>
      <c r="E35">
        <v>3</v>
      </c>
      <c r="F35">
        <v>10</v>
      </c>
      <c r="G35">
        <v>2</v>
      </c>
      <c r="H35">
        <v>2</v>
      </c>
      <c r="I35" s="2">
        <f t="shared" si="5"/>
        <v>0.23076923076923078</v>
      </c>
      <c r="J35" s="7">
        <v>82.33333333333333</v>
      </c>
      <c r="K35">
        <v>0</v>
      </c>
      <c r="L35">
        <v>345</v>
      </c>
      <c r="M35">
        <v>82</v>
      </c>
      <c r="N35">
        <v>29</v>
      </c>
      <c r="O35">
        <v>6</v>
      </c>
      <c r="P35">
        <v>4</v>
      </c>
      <c r="Q35">
        <v>11</v>
      </c>
      <c r="R35">
        <v>42</v>
      </c>
      <c r="S35">
        <v>40</v>
      </c>
      <c r="T35" s="3">
        <f t="shared" si="6"/>
        <v>1.0688259109311742</v>
      </c>
      <c r="U35" s="3">
        <f t="shared" si="7"/>
        <v>3.1700404858299596</v>
      </c>
    </row>
    <row r="36" spans="1:21" ht="13.5">
      <c r="A36" s="1" t="s">
        <v>53</v>
      </c>
      <c r="B36" t="s">
        <v>167</v>
      </c>
      <c r="C36">
        <v>46</v>
      </c>
      <c r="D36" s="3">
        <f t="shared" si="4"/>
        <v>4.248730964467005</v>
      </c>
      <c r="E36">
        <v>5</v>
      </c>
      <c r="F36">
        <v>5</v>
      </c>
      <c r="G36">
        <v>32</v>
      </c>
      <c r="H36">
        <v>2</v>
      </c>
      <c r="I36" s="2">
        <f t="shared" si="5"/>
        <v>0.5</v>
      </c>
      <c r="J36" s="7">
        <v>65.66666666666667</v>
      </c>
      <c r="K36">
        <v>0</v>
      </c>
      <c r="L36">
        <v>286</v>
      </c>
      <c r="M36">
        <v>69</v>
      </c>
      <c r="N36">
        <v>17</v>
      </c>
      <c r="O36">
        <v>13</v>
      </c>
      <c r="P36">
        <v>2</v>
      </c>
      <c r="Q36">
        <v>9</v>
      </c>
      <c r="R36">
        <v>35</v>
      </c>
      <c r="S36">
        <v>31</v>
      </c>
      <c r="T36" s="3">
        <f t="shared" si="6"/>
        <v>1.248730964467005</v>
      </c>
      <c r="U36" s="3">
        <f t="shared" si="7"/>
        <v>2.3299492385786804</v>
      </c>
    </row>
    <row r="37" spans="1:21" ht="13.5">
      <c r="A37" s="1" t="s">
        <v>49</v>
      </c>
      <c r="B37" t="s">
        <v>168</v>
      </c>
      <c r="C37">
        <v>14</v>
      </c>
      <c r="D37" s="3">
        <f t="shared" si="4"/>
        <v>3.110599078341014</v>
      </c>
      <c r="E37">
        <v>2</v>
      </c>
      <c r="F37">
        <v>6</v>
      </c>
      <c r="G37">
        <v>0</v>
      </c>
      <c r="H37">
        <v>0</v>
      </c>
      <c r="I37" s="2">
        <f t="shared" si="5"/>
        <v>0.25</v>
      </c>
      <c r="J37" s="7">
        <v>72.33333333333333</v>
      </c>
      <c r="K37">
        <v>1</v>
      </c>
      <c r="L37">
        <v>300</v>
      </c>
      <c r="M37">
        <v>69</v>
      </c>
      <c r="N37">
        <v>25</v>
      </c>
      <c r="O37">
        <v>14</v>
      </c>
      <c r="P37">
        <v>1</v>
      </c>
      <c r="Q37">
        <v>4</v>
      </c>
      <c r="R37">
        <v>25</v>
      </c>
      <c r="S37">
        <v>25</v>
      </c>
      <c r="T37" s="3">
        <f t="shared" si="6"/>
        <v>1.1474654377880185</v>
      </c>
      <c r="U37" s="3">
        <f t="shared" si="7"/>
        <v>3.110599078341014</v>
      </c>
    </row>
    <row r="38" spans="1:21" ht="13.5">
      <c r="A38" s="1" t="s">
        <v>49</v>
      </c>
      <c r="B38" t="s">
        <v>144</v>
      </c>
      <c r="C38">
        <v>1</v>
      </c>
      <c r="D38" s="3">
        <f t="shared" si="4"/>
        <v>0</v>
      </c>
      <c r="E38">
        <v>1</v>
      </c>
      <c r="F38">
        <v>0</v>
      </c>
      <c r="G38">
        <v>0</v>
      </c>
      <c r="H38">
        <v>0</v>
      </c>
      <c r="I38" s="2">
        <f t="shared" si="5"/>
        <v>1</v>
      </c>
      <c r="J38" s="7">
        <v>9</v>
      </c>
      <c r="K38">
        <v>1</v>
      </c>
      <c r="L38">
        <v>30</v>
      </c>
      <c r="M38">
        <v>3</v>
      </c>
      <c r="N38">
        <v>2</v>
      </c>
      <c r="O38">
        <v>1</v>
      </c>
      <c r="P38">
        <v>0</v>
      </c>
      <c r="Q38">
        <v>0</v>
      </c>
      <c r="R38">
        <v>0</v>
      </c>
      <c r="S38">
        <v>0</v>
      </c>
      <c r="T38" s="3">
        <f t="shared" si="6"/>
        <v>0.4444444444444444</v>
      </c>
      <c r="U38" s="3">
        <f t="shared" si="7"/>
        <v>2</v>
      </c>
    </row>
    <row r="39" spans="1:21" ht="13.5">
      <c r="A39" s="1" t="s">
        <v>49</v>
      </c>
      <c r="B39" t="s">
        <v>149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146</v>
      </c>
      <c r="C40">
        <v>15</v>
      </c>
      <c r="D40" s="3">
        <f t="shared" si="4"/>
        <v>3.4285714285714284</v>
      </c>
      <c r="E40">
        <v>2</v>
      </c>
      <c r="F40">
        <v>1</v>
      </c>
      <c r="G40">
        <v>0</v>
      </c>
      <c r="H40">
        <v>3</v>
      </c>
      <c r="I40" s="2">
        <f t="shared" si="5"/>
        <v>0.6666666666666666</v>
      </c>
      <c r="J40" s="7">
        <v>21</v>
      </c>
      <c r="K40">
        <v>0</v>
      </c>
      <c r="L40">
        <v>88</v>
      </c>
      <c r="M40">
        <v>25</v>
      </c>
      <c r="N40">
        <v>16</v>
      </c>
      <c r="O40">
        <v>1</v>
      </c>
      <c r="P40">
        <v>0</v>
      </c>
      <c r="Q40">
        <v>4</v>
      </c>
      <c r="R40">
        <v>9</v>
      </c>
      <c r="S40">
        <v>8</v>
      </c>
      <c r="T40" s="3">
        <f t="shared" si="6"/>
        <v>1.2380952380952381</v>
      </c>
      <c r="U40" s="3">
        <f t="shared" si="7"/>
        <v>6.857142857142857</v>
      </c>
    </row>
  </sheetData>
  <sheetProtection/>
  <mergeCells count="2">
    <mergeCell ref="C19:S19"/>
    <mergeCell ref="C39:U39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5.37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162</v>
      </c>
      <c r="C2">
        <v>144</v>
      </c>
      <c r="D2" s="2">
        <f aca="true" t="shared" si="0" ref="D2:D21">F2/E2</f>
        <v>0.25217391304347825</v>
      </c>
      <c r="E2">
        <v>460</v>
      </c>
      <c r="F2">
        <v>116</v>
      </c>
      <c r="G2">
        <v>2</v>
      </c>
      <c r="H2">
        <v>21</v>
      </c>
      <c r="I2" s="2">
        <f aca="true" t="shared" si="1" ref="I2:I21">(F2+K2)/(E2+K2+N2)</f>
        <v>0.2833333333333333</v>
      </c>
      <c r="J2">
        <v>148</v>
      </c>
      <c r="K2">
        <v>20</v>
      </c>
      <c r="L2">
        <v>64</v>
      </c>
      <c r="M2">
        <v>7</v>
      </c>
      <c r="N2">
        <v>0</v>
      </c>
      <c r="O2">
        <v>19</v>
      </c>
      <c r="P2" s="14">
        <v>3</v>
      </c>
      <c r="Q2" s="2">
        <v>0.297</v>
      </c>
      <c r="R2" s="2">
        <f aca="true" t="shared" si="2" ref="R2:R21">J2/E2</f>
        <v>0.3217391304347826</v>
      </c>
      <c r="S2" s="2">
        <f aca="true" t="shared" si="3" ref="S2:S21">I2+R2</f>
        <v>0.605072463768116</v>
      </c>
    </row>
    <row r="3" spans="1:19" ht="13.5">
      <c r="A3">
        <v>2</v>
      </c>
      <c r="B3" t="s">
        <v>120</v>
      </c>
      <c r="C3">
        <v>143</v>
      </c>
      <c r="D3" s="2">
        <f t="shared" si="0"/>
        <v>0.2713347921225383</v>
      </c>
      <c r="E3">
        <v>457</v>
      </c>
      <c r="F3">
        <v>124</v>
      </c>
      <c r="G3">
        <v>2</v>
      </c>
      <c r="H3">
        <v>33</v>
      </c>
      <c r="I3" s="2">
        <f t="shared" si="1"/>
        <v>0.3313253012048193</v>
      </c>
      <c r="J3">
        <v>173</v>
      </c>
      <c r="K3">
        <v>41</v>
      </c>
      <c r="L3">
        <v>43</v>
      </c>
      <c r="M3">
        <v>0</v>
      </c>
      <c r="N3">
        <v>0</v>
      </c>
      <c r="O3">
        <v>43</v>
      </c>
      <c r="P3" s="14">
        <v>10</v>
      </c>
      <c r="Q3" s="2">
        <v>0.294</v>
      </c>
      <c r="R3" s="2">
        <f t="shared" si="2"/>
        <v>0.3785557986870897</v>
      </c>
      <c r="S3" s="2">
        <f t="shared" si="3"/>
        <v>0.709881099891909</v>
      </c>
    </row>
    <row r="4" spans="1:19" ht="13.5">
      <c r="A4">
        <v>3</v>
      </c>
      <c r="B4" t="s">
        <v>155</v>
      </c>
      <c r="C4">
        <v>143</v>
      </c>
      <c r="D4" s="2">
        <f t="shared" si="0"/>
        <v>0.29519071310116085</v>
      </c>
      <c r="E4">
        <v>603</v>
      </c>
      <c r="F4">
        <v>178</v>
      </c>
      <c r="G4">
        <v>8</v>
      </c>
      <c r="H4">
        <v>67</v>
      </c>
      <c r="I4" s="2">
        <f t="shared" si="1"/>
        <v>0.32965299684542587</v>
      </c>
      <c r="J4">
        <v>260</v>
      </c>
      <c r="K4">
        <v>31</v>
      </c>
      <c r="L4">
        <v>60</v>
      </c>
      <c r="M4">
        <v>0</v>
      </c>
      <c r="N4">
        <v>0</v>
      </c>
      <c r="O4">
        <v>12</v>
      </c>
      <c r="P4" s="14">
        <v>5</v>
      </c>
      <c r="Q4" s="2">
        <v>0.305</v>
      </c>
      <c r="R4" s="2">
        <f t="shared" si="2"/>
        <v>0.4311774461028192</v>
      </c>
      <c r="S4" s="2">
        <f t="shared" si="3"/>
        <v>0.7608304429482451</v>
      </c>
    </row>
    <row r="5" spans="1:19" ht="13.5">
      <c r="A5">
        <v>4</v>
      </c>
      <c r="B5" t="s">
        <v>158</v>
      </c>
      <c r="C5">
        <v>140</v>
      </c>
      <c r="D5" s="2">
        <f t="shared" si="0"/>
        <v>0.24740484429065743</v>
      </c>
      <c r="E5">
        <v>578</v>
      </c>
      <c r="F5">
        <v>143</v>
      </c>
      <c r="G5">
        <v>26</v>
      </c>
      <c r="H5">
        <v>96</v>
      </c>
      <c r="I5" s="2">
        <f t="shared" si="1"/>
        <v>0.27960526315789475</v>
      </c>
      <c r="J5">
        <v>236</v>
      </c>
      <c r="K5">
        <v>27</v>
      </c>
      <c r="L5">
        <v>84</v>
      </c>
      <c r="M5">
        <v>0</v>
      </c>
      <c r="N5">
        <v>3</v>
      </c>
      <c r="O5">
        <v>1</v>
      </c>
      <c r="P5" s="14">
        <v>5</v>
      </c>
      <c r="Q5" s="2">
        <v>0.302</v>
      </c>
      <c r="R5" s="2">
        <f t="shared" si="2"/>
        <v>0.4083044982698962</v>
      </c>
      <c r="S5" s="2">
        <f t="shared" si="3"/>
        <v>0.6879097614277909</v>
      </c>
    </row>
    <row r="6" spans="1:19" ht="13.5">
      <c r="A6">
        <v>5</v>
      </c>
      <c r="B6" t="s">
        <v>124</v>
      </c>
      <c r="C6">
        <v>143</v>
      </c>
      <c r="D6" s="2">
        <f t="shared" si="0"/>
        <v>0.29874776386404295</v>
      </c>
      <c r="E6">
        <v>559</v>
      </c>
      <c r="F6">
        <v>167</v>
      </c>
      <c r="G6">
        <v>29</v>
      </c>
      <c r="H6">
        <v>88</v>
      </c>
      <c r="I6" s="2">
        <f t="shared" si="1"/>
        <v>0.3504132231404959</v>
      </c>
      <c r="J6">
        <v>310</v>
      </c>
      <c r="K6">
        <v>45</v>
      </c>
      <c r="L6">
        <v>42</v>
      </c>
      <c r="M6">
        <v>0</v>
      </c>
      <c r="N6">
        <v>1</v>
      </c>
      <c r="O6">
        <v>1</v>
      </c>
      <c r="P6" s="14">
        <v>2</v>
      </c>
      <c r="Q6" s="2">
        <v>0.278</v>
      </c>
      <c r="R6" s="2">
        <f t="shared" si="2"/>
        <v>0.554561717352415</v>
      </c>
      <c r="S6" s="2">
        <f t="shared" si="3"/>
        <v>0.9049749404929108</v>
      </c>
    </row>
    <row r="7" spans="1:19" ht="13.5">
      <c r="A7">
        <v>6</v>
      </c>
      <c r="B7" t="s">
        <v>125</v>
      </c>
      <c r="C7">
        <v>144</v>
      </c>
      <c r="D7" s="2">
        <f t="shared" si="0"/>
        <v>0.24310776942355888</v>
      </c>
      <c r="E7">
        <v>399</v>
      </c>
      <c r="F7">
        <v>97</v>
      </c>
      <c r="G7">
        <v>2</v>
      </c>
      <c r="H7">
        <v>36</v>
      </c>
      <c r="I7" s="2">
        <f t="shared" si="1"/>
        <v>0.27684964200477324</v>
      </c>
      <c r="J7">
        <v>127</v>
      </c>
      <c r="K7">
        <v>19</v>
      </c>
      <c r="L7">
        <v>40</v>
      </c>
      <c r="M7">
        <v>30</v>
      </c>
      <c r="N7">
        <v>1</v>
      </c>
      <c r="O7">
        <v>28</v>
      </c>
      <c r="P7" s="14">
        <v>9</v>
      </c>
      <c r="Q7" s="2">
        <v>0.33</v>
      </c>
      <c r="R7" s="2">
        <f t="shared" si="2"/>
        <v>0.3182957393483709</v>
      </c>
      <c r="S7" s="2">
        <f t="shared" si="3"/>
        <v>0.5951453813531442</v>
      </c>
    </row>
    <row r="8" spans="1:19" ht="13.5">
      <c r="A8">
        <v>7</v>
      </c>
      <c r="B8" t="s">
        <v>121</v>
      </c>
      <c r="C8">
        <v>143</v>
      </c>
      <c r="D8" s="2">
        <f t="shared" si="0"/>
        <v>0.27137546468401486</v>
      </c>
      <c r="E8">
        <v>538</v>
      </c>
      <c r="F8">
        <v>146</v>
      </c>
      <c r="G8">
        <v>13</v>
      </c>
      <c r="H8">
        <v>79</v>
      </c>
      <c r="I8" s="2">
        <f t="shared" si="1"/>
        <v>0.3028169014084507</v>
      </c>
      <c r="J8">
        <v>246</v>
      </c>
      <c r="K8">
        <v>26</v>
      </c>
      <c r="L8">
        <v>56</v>
      </c>
      <c r="M8">
        <v>0</v>
      </c>
      <c r="N8">
        <v>4</v>
      </c>
      <c r="O8">
        <v>18</v>
      </c>
      <c r="P8" s="14">
        <v>10</v>
      </c>
      <c r="Q8" s="2">
        <v>0.281</v>
      </c>
      <c r="R8" s="2">
        <f t="shared" si="2"/>
        <v>0.45724907063197023</v>
      </c>
      <c r="S8" s="2">
        <f t="shared" si="3"/>
        <v>0.7600659720404209</v>
      </c>
    </row>
    <row r="9" spans="1:19" ht="13.5">
      <c r="A9">
        <v>8</v>
      </c>
      <c r="B9" t="s">
        <v>128</v>
      </c>
      <c r="C9">
        <v>130</v>
      </c>
      <c r="D9" s="2">
        <f t="shared" si="0"/>
        <v>0.25477707006369427</v>
      </c>
      <c r="E9">
        <v>314</v>
      </c>
      <c r="F9">
        <v>80</v>
      </c>
      <c r="G9">
        <v>4</v>
      </c>
      <c r="H9">
        <v>40</v>
      </c>
      <c r="I9" s="2">
        <f t="shared" si="1"/>
        <v>0.28</v>
      </c>
      <c r="J9">
        <v>112</v>
      </c>
      <c r="K9">
        <v>11</v>
      </c>
      <c r="L9">
        <v>38</v>
      </c>
      <c r="M9">
        <v>7</v>
      </c>
      <c r="N9">
        <v>0</v>
      </c>
      <c r="O9">
        <v>8</v>
      </c>
      <c r="P9" s="14">
        <v>2</v>
      </c>
      <c r="Q9" s="2">
        <v>0.287</v>
      </c>
      <c r="R9" s="2">
        <f t="shared" si="2"/>
        <v>0.35668789808917195</v>
      </c>
      <c r="S9" s="2">
        <f t="shared" si="3"/>
        <v>0.6366878980891719</v>
      </c>
    </row>
    <row r="10" spans="1:19" ht="13.5">
      <c r="A10" s="1" t="s">
        <v>54</v>
      </c>
      <c r="B10" t="s">
        <v>172</v>
      </c>
      <c r="C10">
        <v>121</v>
      </c>
      <c r="D10" s="2">
        <f t="shared" si="0"/>
        <v>0.1828358208955224</v>
      </c>
      <c r="E10">
        <v>268</v>
      </c>
      <c r="F10">
        <v>49</v>
      </c>
      <c r="G10">
        <v>15</v>
      </c>
      <c r="H10">
        <v>40</v>
      </c>
      <c r="I10" s="2">
        <f t="shared" si="1"/>
        <v>0.19636363636363635</v>
      </c>
      <c r="J10">
        <v>99</v>
      </c>
      <c r="K10">
        <v>5</v>
      </c>
      <c r="L10">
        <v>47</v>
      </c>
      <c r="M10">
        <v>0</v>
      </c>
      <c r="N10">
        <v>2</v>
      </c>
      <c r="O10">
        <v>2</v>
      </c>
      <c r="P10" s="14">
        <v>1</v>
      </c>
      <c r="Q10" s="2">
        <v>0.231</v>
      </c>
      <c r="R10" s="2">
        <f t="shared" si="2"/>
        <v>0.3694029850746269</v>
      </c>
      <c r="S10" s="2">
        <f t="shared" si="3"/>
        <v>0.5657666214382633</v>
      </c>
    </row>
    <row r="11" spans="1:19" ht="13.5">
      <c r="A11" s="1" t="s">
        <v>1</v>
      </c>
      <c r="B11" t="s">
        <v>131</v>
      </c>
      <c r="C11">
        <v>9</v>
      </c>
      <c r="D11" s="2">
        <f t="shared" si="0"/>
        <v>0.4</v>
      </c>
      <c r="E11">
        <v>5</v>
      </c>
      <c r="F11">
        <v>2</v>
      </c>
      <c r="G11">
        <v>0</v>
      </c>
      <c r="H11">
        <v>1</v>
      </c>
      <c r="I11" s="2">
        <f t="shared" si="1"/>
        <v>0.4</v>
      </c>
      <c r="J11">
        <v>3</v>
      </c>
      <c r="K11">
        <v>0</v>
      </c>
      <c r="L11">
        <v>1</v>
      </c>
      <c r="M11">
        <v>0</v>
      </c>
      <c r="N11">
        <v>0</v>
      </c>
      <c r="O11">
        <v>0</v>
      </c>
      <c r="P11" s="14">
        <v>0</v>
      </c>
      <c r="Q11" s="2">
        <v>1</v>
      </c>
      <c r="R11" s="2">
        <f t="shared" si="2"/>
        <v>0.6</v>
      </c>
      <c r="S11" s="2">
        <f t="shared" si="3"/>
        <v>1</v>
      </c>
    </row>
    <row r="12" spans="1:19" ht="13.5">
      <c r="A12" s="1" t="s">
        <v>1</v>
      </c>
      <c r="B12" t="s">
        <v>130</v>
      </c>
      <c r="C12">
        <v>45</v>
      </c>
      <c r="D12" s="2">
        <f t="shared" si="0"/>
        <v>0.30303030303030304</v>
      </c>
      <c r="E12">
        <v>33</v>
      </c>
      <c r="F12">
        <v>10</v>
      </c>
      <c r="G12">
        <v>0</v>
      </c>
      <c r="H12">
        <v>2</v>
      </c>
      <c r="I12" s="2">
        <f t="shared" si="1"/>
        <v>0.30303030303030304</v>
      </c>
      <c r="J12">
        <v>14</v>
      </c>
      <c r="K12">
        <v>0</v>
      </c>
      <c r="L12">
        <v>2</v>
      </c>
      <c r="M12">
        <v>1</v>
      </c>
      <c r="N12">
        <v>0</v>
      </c>
      <c r="O12">
        <v>0</v>
      </c>
      <c r="P12" s="14">
        <v>1</v>
      </c>
      <c r="Q12" s="2">
        <v>0.25</v>
      </c>
      <c r="R12" s="2">
        <f t="shared" si="2"/>
        <v>0.42424242424242425</v>
      </c>
      <c r="S12" s="2">
        <f t="shared" si="3"/>
        <v>0.7272727272727273</v>
      </c>
    </row>
    <row r="13" spans="1:19" ht="13.5">
      <c r="A13" s="1" t="s">
        <v>1</v>
      </c>
      <c r="B13" t="s">
        <v>129</v>
      </c>
      <c r="C13">
        <v>53</v>
      </c>
      <c r="D13" s="2">
        <f t="shared" si="0"/>
        <v>0.25675675675675674</v>
      </c>
      <c r="E13">
        <v>74</v>
      </c>
      <c r="F13">
        <v>19</v>
      </c>
      <c r="G13">
        <v>1</v>
      </c>
      <c r="H13">
        <v>5</v>
      </c>
      <c r="I13" s="2">
        <f t="shared" si="1"/>
        <v>0.3037974683544304</v>
      </c>
      <c r="J13">
        <v>27</v>
      </c>
      <c r="K13">
        <v>5</v>
      </c>
      <c r="L13">
        <v>11</v>
      </c>
      <c r="M13">
        <v>0</v>
      </c>
      <c r="N13">
        <v>0</v>
      </c>
      <c r="O13">
        <v>1</v>
      </c>
      <c r="P13" s="14">
        <v>0</v>
      </c>
      <c r="Q13" s="2">
        <v>0.167</v>
      </c>
      <c r="R13" s="2">
        <f t="shared" si="2"/>
        <v>0.36486486486486486</v>
      </c>
      <c r="S13" s="2">
        <f t="shared" si="3"/>
        <v>0.6686623332192952</v>
      </c>
    </row>
    <row r="14" spans="1:19" ht="13.5">
      <c r="A14" s="1" t="s">
        <v>1</v>
      </c>
      <c r="B14" t="s">
        <v>159</v>
      </c>
      <c r="C14">
        <v>24</v>
      </c>
      <c r="D14" s="2">
        <f t="shared" si="0"/>
        <v>0.4642857142857143</v>
      </c>
      <c r="E14">
        <v>28</v>
      </c>
      <c r="F14">
        <v>13</v>
      </c>
      <c r="G14">
        <v>0</v>
      </c>
      <c r="H14">
        <v>4</v>
      </c>
      <c r="I14" s="2">
        <f t="shared" si="1"/>
        <v>0.5</v>
      </c>
      <c r="J14">
        <v>16</v>
      </c>
      <c r="K14">
        <v>2</v>
      </c>
      <c r="L14">
        <v>1</v>
      </c>
      <c r="M14">
        <v>2</v>
      </c>
      <c r="N14">
        <v>0</v>
      </c>
      <c r="O14">
        <v>0</v>
      </c>
      <c r="P14" s="14">
        <v>2</v>
      </c>
      <c r="Q14" s="2">
        <v>0.833</v>
      </c>
      <c r="R14" s="2">
        <f t="shared" si="2"/>
        <v>0.5714285714285714</v>
      </c>
      <c r="S14" s="2">
        <f t="shared" si="3"/>
        <v>1.0714285714285714</v>
      </c>
    </row>
    <row r="15" spans="1:19" ht="13.5">
      <c r="A15" s="1" t="s">
        <v>1</v>
      </c>
      <c r="B15" t="s">
        <v>127</v>
      </c>
      <c r="C15">
        <v>7</v>
      </c>
      <c r="D15" s="2">
        <f t="shared" si="0"/>
        <v>0.3333333333333333</v>
      </c>
      <c r="E15">
        <v>3</v>
      </c>
      <c r="F15">
        <v>1</v>
      </c>
      <c r="G15">
        <v>0</v>
      </c>
      <c r="H15">
        <v>0</v>
      </c>
      <c r="I15" s="2">
        <f t="shared" si="1"/>
        <v>0.5</v>
      </c>
      <c r="J15">
        <v>1</v>
      </c>
      <c r="K15">
        <v>1</v>
      </c>
      <c r="L15">
        <v>0</v>
      </c>
      <c r="M15">
        <v>0</v>
      </c>
      <c r="N15">
        <v>0</v>
      </c>
      <c r="O15">
        <v>0</v>
      </c>
      <c r="P15" s="14">
        <v>0</v>
      </c>
      <c r="Q15" s="2">
        <v>0</v>
      </c>
      <c r="R15" s="2">
        <f t="shared" si="2"/>
        <v>0.3333333333333333</v>
      </c>
      <c r="S15" s="2">
        <f t="shared" si="3"/>
        <v>0.8333333333333333</v>
      </c>
    </row>
    <row r="16" spans="1:19" ht="13.5">
      <c r="A16" s="1" t="s">
        <v>1</v>
      </c>
      <c r="B16" t="s">
        <v>163</v>
      </c>
      <c r="C16">
        <v>49</v>
      </c>
      <c r="D16" s="2">
        <f t="shared" si="0"/>
        <v>0.275</v>
      </c>
      <c r="E16">
        <v>40</v>
      </c>
      <c r="F16">
        <v>11</v>
      </c>
      <c r="G16">
        <v>0</v>
      </c>
      <c r="H16">
        <v>2</v>
      </c>
      <c r="I16" s="2">
        <f t="shared" si="1"/>
        <v>0.32558139534883723</v>
      </c>
      <c r="J16">
        <v>11</v>
      </c>
      <c r="K16">
        <v>3</v>
      </c>
      <c r="L16">
        <v>5</v>
      </c>
      <c r="M16">
        <v>3</v>
      </c>
      <c r="N16">
        <v>0</v>
      </c>
      <c r="O16">
        <v>1</v>
      </c>
      <c r="P16" s="14">
        <v>1</v>
      </c>
      <c r="Q16" s="2">
        <v>0.429</v>
      </c>
      <c r="R16" s="2">
        <f t="shared" si="2"/>
        <v>0.275</v>
      </c>
      <c r="S16" s="2">
        <f t="shared" si="3"/>
        <v>0.6005813953488373</v>
      </c>
    </row>
    <row r="17" spans="1:19" ht="13.5">
      <c r="A17" s="1" t="s">
        <v>1</v>
      </c>
      <c r="B17" t="s">
        <v>133</v>
      </c>
      <c r="C17">
        <v>31</v>
      </c>
      <c r="D17" s="2">
        <f t="shared" si="0"/>
        <v>0.18181818181818182</v>
      </c>
      <c r="E17">
        <v>22</v>
      </c>
      <c r="F17">
        <v>4</v>
      </c>
      <c r="G17">
        <v>0</v>
      </c>
      <c r="H17">
        <v>1</v>
      </c>
      <c r="I17" s="2">
        <f t="shared" si="1"/>
        <v>0.21739130434782608</v>
      </c>
      <c r="J17">
        <v>4</v>
      </c>
      <c r="K17">
        <v>1</v>
      </c>
      <c r="L17">
        <v>2</v>
      </c>
      <c r="M17">
        <v>0</v>
      </c>
      <c r="N17">
        <v>0</v>
      </c>
      <c r="O17">
        <v>0</v>
      </c>
      <c r="P17" s="14">
        <v>0</v>
      </c>
      <c r="Q17" s="2">
        <v>0.25</v>
      </c>
      <c r="R17" s="2">
        <f t="shared" si="2"/>
        <v>0.18181818181818182</v>
      </c>
      <c r="S17" s="2">
        <f t="shared" si="3"/>
        <v>0.39920948616600793</v>
      </c>
    </row>
    <row r="18" spans="1:19" ht="13.5">
      <c r="A18" s="1" t="s">
        <v>49</v>
      </c>
      <c r="B18" t="s">
        <v>181</v>
      </c>
      <c r="C18">
        <v>30</v>
      </c>
      <c r="D18" s="2">
        <f t="shared" si="0"/>
        <v>0.2857142857142857</v>
      </c>
      <c r="E18">
        <v>28</v>
      </c>
      <c r="F18">
        <v>8</v>
      </c>
      <c r="G18">
        <v>2</v>
      </c>
      <c r="H18">
        <v>5</v>
      </c>
      <c r="I18" s="2">
        <f t="shared" si="1"/>
        <v>0.3333333333333333</v>
      </c>
      <c r="J18">
        <v>16</v>
      </c>
      <c r="K18">
        <v>2</v>
      </c>
      <c r="L18">
        <v>5</v>
      </c>
      <c r="M18">
        <v>1</v>
      </c>
      <c r="N18">
        <v>0</v>
      </c>
      <c r="O18">
        <v>0</v>
      </c>
      <c r="P18" s="14">
        <v>0</v>
      </c>
      <c r="Q18" s="2">
        <v>0.5</v>
      </c>
      <c r="R18" s="2">
        <f t="shared" si="2"/>
        <v>0.5714285714285714</v>
      </c>
      <c r="S18" s="2">
        <f t="shared" si="3"/>
        <v>0.9047619047619047</v>
      </c>
    </row>
    <row r="19" spans="1:19" ht="13.5">
      <c r="A19" s="1" t="s">
        <v>49</v>
      </c>
      <c r="B19" t="s">
        <v>138</v>
      </c>
      <c r="C19">
        <v>65</v>
      </c>
      <c r="D19" s="2">
        <f t="shared" si="0"/>
        <v>0.38571428571428573</v>
      </c>
      <c r="E19">
        <v>70</v>
      </c>
      <c r="F19">
        <v>27</v>
      </c>
      <c r="G19">
        <v>5</v>
      </c>
      <c r="H19">
        <v>19</v>
      </c>
      <c r="I19" s="2">
        <f t="shared" si="1"/>
        <v>0.410958904109589</v>
      </c>
      <c r="J19">
        <v>46</v>
      </c>
      <c r="K19">
        <v>3</v>
      </c>
      <c r="L19">
        <v>9</v>
      </c>
      <c r="M19">
        <v>1</v>
      </c>
      <c r="N19">
        <v>0</v>
      </c>
      <c r="O19">
        <v>0</v>
      </c>
      <c r="P19" s="14">
        <v>0</v>
      </c>
      <c r="Q19" s="2">
        <v>0.417</v>
      </c>
      <c r="R19" s="2">
        <f t="shared" si="2"/>
        <v>0.6571428571428571</v>
      </c>
      <c r="S19" s="2">
        <f t="shared" si="3"/>
        <v>1.0681017612524462</v>
      </c>
    </row>
    <row r="20" spans="1:19" ht="13.5">
      <c r="A20" s="1" t="s">
        <v>49</v>
      </c>
      <c r="B20" t="s">
        <v>134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137</v>
      </c>
      <c r="C21">
        <v>112</v>
      </c>
      <c r="D21" s="2">
        <f t="shared" si="0"/>
        <v>0.24050632911392406</v>
      </c>
      <c r="E21">
        <v>158</v>
      </c>
      <c r="F21">
        <v>38</v>
      </c>
      <c r="G21">
        <v>3</v>
      </c>
      <c r="H21">
        <v>18</v>
      </c>
      <c r="I21" s="2">
        <f t="shared" si="1"/>
        <v>0.3068181818181818</v>
      </c>
      <c r="J21">
        <v>55</v>
      </c>
      <c r="K21">
        <v>16</v>
      </c>
      <c r="L21">
        <v>25</v>
      </c>
      <c r="M21">
        <v>7</v>
      </c>
      <c r="N21">
        <v>2</v>
      </c>
      <c r="O21">
        <v>2</v>
      </c>
      <c r="P21" s="14">
        <v>1</v>
      </c>
      <c r="Q21" s="2">
        <v>0.235</v>
      </c>
      <c r="R21" s="2">
        <f t="shared" si="2"/>
        <v>0.34810126582278483</v>
      </c>
      <c r="S21" s="2">
        <f t="shared" si="3"/>
        <v>0.6549194476409667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139</v>
      </c>
      <c r="C25">
        <v>28</v>
      </c>
      <c r="D25" s="3">
        <f aca="true" t="shared" si="4" ref="D25:D40">S25/J25*9</f>
        <v>2.9647058823529413</v>
      </c>
      <c r="E25">
        <v>11</v>
      </c>
      <c r="F25">
        <v>8</v>
      </c>
      <c r="G25">
        <v>0</v>
      </c>
      <c r="H25">
        <v>0</v>
      </c>
      <c r="I25" s="2">
        <f aca="true" t="shared" si="5" ref="I25:I40">E25/(E25+F25)</f>
        <v>0.5789473684210527</v>
      </c>
      <c r="J25" s="7">
        <v>170</v>
      </c>
      <c r="K25">
        <v>3</v>
      </c>
      <c r="L25">
        <v>663</v>
      </c>
      <c r="M25">
        <v>134</v>
      </c>
      <c r="N25">
        <v>82</v>
      </c>
      <c r="O25">
        <v>22</v>
      </c>
      <c r="P25">
        <v>4</v>
      </c>
      <c r="Q25">
        <v>16</v>
      </c>
      <c r="R25">
        <v>58</v>
      </c>
      <c r="S25">
        <v>56</v>
      </c>
      <c r="T25" s="3">
        <f aca="true" t="shared" si="6" ref="T25:T40">(M25+O25)/J25</f>
        <v>0.9176470588235294</v>
      </c>
      <c r="U25" s="3">
        <f aca="true" t="shared" si="7" ref="U25:U40">N25/J25*9</f>
        <v>4.341176470588235</v>
      </c>
    </row>
    <row r="26" spans="1:21" ht="13.5">
      <c r="A26" s="1" t="s">
        <v>50</v>
      </c>
      <c r="B26" t="s">
        <v>151</v>
      </c>
      <c r="C26">
        <v>27</v>
      </c>
      <c r="D26" s="3">
        <f t="shared" si="4"/>
        <v>3.809815950920245</v>
      </c>
      <c r="E26">
        <v>11</v>
      </c>
      <c r="F26">
        <v>10</v>
      </c>
      <c r="G26">
        <v>1</v>
      </c>
      <c r="H26">
        <v>0</v>
      </c>
      <c r="I26" s="2">
        <f t="shared" si="5"/>
        <v>0.5238095238095238</v>
      </c>
      <c r="J26" s="7">
        <v>163</v>
      </c>
      <c r="K26">
        <v>1</v>
      </c>
      <c r="L26">
        <v>669</v>
      </c>
      <c r="M26">
        <v>148</v>
      </c>
      <c r="N26">
        <v>121</v>
      </c>
      <c r="O26">
        <v>34</v>
      </c>
      <c r="P26">
        <v>3</v>
      </c>
      <c r="Q26">
        <v>19</v>
      </c>
      <c r="R26">
        <v>71</v>
      </c>
      <c r="S26">
        <v>69</v>
      </c>
      <c r="T26" s="3">
        <f t="shared" si="6"/>
        <v>1.116564417177914</v>
      </c>
      <c r="U26" s="3">
        <f t="shared" si="7"/>
        <v>6.680981595092025</v>
      </c>
    </row>
    <row r="27" spans="1:21" ht="13.5">
      <c r="A27" s="1" t="s">
        <v>50</v>
      </c>
      <c r="B27" t="s">
        <v>164</v>
      </c>
      <c r="C27">
        <v>27</v>
      </c>
      <c r="D27" s="3">
        <f t="shared" si="4"/>
        <v>3.8729508196721314</v>
      </c>
      <c r="E27">
        <v>10</v>
      </c>
      <c r="F27">
        <v>11</v>
      </c>
      <c r="G27">
        <v>0</v>
      </c>
      <c r="H27">
        <v>0</v>
      </c>
      <c r="I27" s="2">
        <f t="shared" si="5"/>
        <v>0.47619047619047616</v>
      </c>
      <c r="J27" s="7">
        <v>162.66666666666666</v>
      </c>
      <c r="K27">
        <v>2</v>
      </c>
      <c r="L27">
        <v>681</v>
      </c>
      <c r="M27">
        <v>154</v>
      </c>
      <c r="N27">
        <v>60</v>
      </c>
      <c r="O27">
        <v>30</v>
      </c>
      <c r="P27">
        <v>2</v>
      </c>
      <c r="Q27">
        <v>23</v>
      </c>
      <c r="R27">
        <v>73</v>
      </c>
      <c r="S27">
        <v>70</v>
      </c>
      <c r="T27" s="3">
        <f t="shared" si="6"/>
        <v>1.1311475409836067</v>
      </c>
      <c r="U27" s="3">
        <f t="shared" si="7"/>
        <v>3.319672131147541</v>
      </c>
    </row>
    <row r="28" spans="1:21" ht="13.5">
      <c r="A28" s="1" t="s">
        <v>50</v>
      </c>
      <c r="B28" t="s">
        <v>150</v>
      </c>
      <c r="C28">
        <v>27</v>
      </c>
      <c r="D28" s="3">
        <f t="shared" si="4"/>
        <v>5.103296703296703</v>
      </c>
      <c r="E28">
        <v>6</v>
      </c>
      <c r="F28">
        <v>14</v>
      </c>
      <c r="G28">
        <v>0</v>
      </c>
      <c r="H28">
        <v>0</v>
      </c>
      <c r="I28" s="2">
        <f t="shared" si="5"/>
        <v>0.3</v>
      </c>
      <c r="J28" s="7">
        <v>151.66666666666666</v>
      </c>
      <c r="K28">
        <v>2</v>
      </c>
      <c r="L28">
        <v>681</v>
      </c>
      <c r="M28">
        <v>155</v>
      </c>
      <c r="N28">
        <v>133</v>
      </c>
      <c r="O28">
        <v>57</v>
      </c>
      <c r="P28">
        <v>11</v>
      </c>
      <c r="Q28">
        <v>16</v>
      </c>
      <c r="R28">
        <v>86</v>
      </c>
      <c r="S28">
        <v>86</v>
      </c>
      <c r="T28" s="3">
        <f t="shared" si="6"/>
        <v>1.397802197802198</v>
      </c>
      <c r="U28" s="3">
        <f t="shared" si="7"/>
        <v>7.892307692307694</v>
      </c>
    </row>
    <row r="29" spans="1:21" ht="13.5">
      <c r="A29" s="1" t="s">
        <v>50</v>
      </c>
      <c r="B29" t="s">
        <v>165</v>
      </c>
      <c r="C29">
        <v>27</v>
      </c>
      <c r="D29" s="3">
        <f t="shared" si="4"/>
        <v>2.937022900763359</v>
      </c>
      <c r="E29">
        <v>10</v>
      </c>
      <c r="F29">
        <v>9</v>
      </c>
      <c r="G29">
        <v>0</v>
      </c>
      <c r="H29">
        <v>0</v>
      </c>
      <c r="I29" s="2">
        <f t="shared" si="5"/>
        <v>0.5263157894736842</v>
      </c>
      <c r="J29" s="7">
        <v>174.66666666666666</v>
      </c>
      <c r="K29">
        <v>0</v>
      </c>
      <c r="L29">
        <v>729</v>
      </c>
      <c r="M29">
        <v>163</v>
      </c>
      <c r="N29">
        <v>58</v>
      </c>
      <c r="O29">
        <v>33</v>
      </c>
      <c r="P29">
        <v>4</v>
      </c>
      <c r="Q29">
        <v>19</v>
      </c>
      <c r="R29">
        <v>60</v>
      </c>
      <c r="S29">
        <v>57</v>
      </c>
      <c r="T29" s="3">
        <f t="shared" si="6"/>
        <v>1.1221374045801527</v>
      </c>
      <c r="U29" s="3">
        <f t="shared" si="7"/>
        <v>2.9885496183206106</v>
      </c>
    </row>
    <row r="30" spans="1:21" ht="13.5">
      <c r="A30" s="1" t="s">
        <v>74</v>
      </c>
      <c r="B30" t="s">
        <v>144</v>
      </c>
      <c r="C30">
        <v>5</v>
      </c>
      <c r="D30" s="3">
        <f t="shared" si="4"/>
        <v>6.352941176470588</v>
      </c>
      <c r="E30">
        <v>1</v>
      </c>
      <c r="F30">
        <v>1</v>
      </c>
      <c r="G30">
        <v>0</v>
      </c>
      <c r="H30">
        <v>0</v>
      </c>
      <c r="I30" s="2">
        <f t="shared" si="5"/>
        <v>0.5</v>
      </c>
      <c r="J30" s="7">
        <v>22.666666666666668</v>
      </c>
      <c r="K30">
        <v>0</v>
      </c>
      <c r="L30">
        <v>105</v>
      </c>
      <c r="M30">
        <v>30</v>
      </c>
      <c r="N30">
        <v>8</v>
      </c>
      <c r="O30">
        <v>11</v>
      </c>
      <c r="P30">
        <v>1</v>
      </c>
      <c r="Q30">
        <v>3</v>
      </c>
      <c r="R30">
        <v>16</v>
      </c>
      <c r="S30">
        <v>16</v>
      </c>
      <c r="T30" s="3">
        <f t="shared" si="6"/>
        <v>1.8088235294117647</v>
      </c>
      <c r="U30" s="3">
        <f t="shared" si="7"/>
        <v>3.176470588235294</v>
      </c>
    </row>
    <row r="31" spans="1:21" ht="13.5">
      <c r="A31" s="1" t="s">
        <v>51</v>
      </c>
      <c r="B31" t="s">
        <v>153</v>
      </c>
      <c r="C31">
        <v>20</v>
      </c>
      <c r="D31" s="3">
        <f t="shared" si="4"/>
        <v>4.2772277227722775</v>
      </c>
      <c r="E31">
        <v>1</v>
      </c>
      <c r="F31">
        <v>3</v>
      </c>
      <c r="G31">
        <v>0</v>
      </c>
      <c r="H31">
        <v>1</v>
      </c>
      <c r="I31" s="2">
        <f t="shared" si="5"/>
        <v>0.25</v>
      </c>
      <c r="J31" s="7">
        <v>33.666666666666664</v>
      </c>
      <c r="K31">
        <v>0</v>
      </c>
      <c r="L31">
        <v>135</v>
      </c>
      <c r="M31">
        <v>24</v>
      </c>
      <c r="N31">
        <v>14</v>
      </c>
      <c r="O31">
        <v>9</v>
      </c>
      <c r="P31">
        <v>0</v>
      </c>
      <c r="Q31">
        <v>5</v>
      </c>
      <c r="R31">
        <v>16</v>
      </c>
      <c r="S31">
        <v>16</v>
      </c>
      <c r="T31" s="3">
        <f t="shared" si="6"/>
        <v>0.9801980198019803</v>
      </c>
      <c r="U31" s="3">
        <f t="shared" si="7"/>
        <v>3.742574257425743</v>
      </c>
    </row>
    <row r="32" spans="1:21" ht="13.5">
      <c r="A32" s="1" t="s">
        <v>51</v>
      </c>
      <c r="B32" t="s">
        <v>146</v>
      </c>
      <c r="C32">
        <v>39</v>
      </c>
      <c r="D32" s="3">
        <f t="shared" si="4"/>
        <v>5.661290322580645</v>
      </c>
      <c r="E32">
        <v>3</v>
      </c>
      <c r="F32">
        <v>0</v>
      </c>
      <c r="G32">
        <v>0</v>
      </c>
      <c r="H32">
        <v>4</v>
      </c>
      <c r="I32" s="2">
        <f t="shared" si="5"/>
        <v>1</v>
      </c>
      <c r="J32" s="7">
        <v>62</v>
      </c>
      <c r="K32">
        <v>0</v>
      </c>
      <c r="L32">
        <v>270</v>
      </c>
      <c r="M32">
        <v>66</v>
      </c>
      <c r="N32">
        <v>37</v>
      </c>
      <c r="O32">
        <v>19</v>
      </c>
      <c r="P32">
        <v>2</v>
      </c>
      <c r="Q32">
        <v>10</v>
      </c>
      <c r="R32">
        <v>39</v>
      </c>
      <c r="S32">
        <v>39</v>
      </c>
      <c r="T32" s="3">
        <f t="shared" si="6"/>
        <v>1.3709677419354838</v>
      </c>
      <c r="U32" s="3">
        <f t="shared" si="7"/>
        <v>5.370967741935484</v>
      </c>
    </row>
    <row r="33" spans="1:21" ht="13.5">
      <c r="A33" s="1" t="s">
        <v>51</v>
      </c>
      <c r="B33" t="s">
        <v>147</v>
      </c>
      <c r="C33">
        <v>5</v>
      </c>
      <c r="D33" s="3">
        <f t="shared" si="4"/>
        <v>3.6</v>
      </c>
      <c r="E33">
        <v>0</v>
      </c>
      <c r="F33">
        <v>0</v>
      </c>
      <c r="G33">
        <v>0</v>
      </c>
      <c r="H33">
        <v>0</v>
      </c>
      <c r="I33" s="2">
        <v>0</v>
      </c>
      <c r="J33" s="7">
        <v>5</v>
      </c>
      <c r="K33">
        <v>0</v>
      </c>
      <c r="L33">
        <v>21</v>
      </c>
      <c r="M33">
        <v>4</v>
      </c>
      <c r="N33">
        <v>1</v>
      </c>
      <c r="O33">
        <v>3</v>
      </c>
      <c r="P33">
        <v>0</v>
      </c>
      <c r="Q33">
        <v>0</v>
      </c>
      <c r="R33">
        <v>2</v>
      </c>
      <c r="S33">
        <v>2</v>
      </c>
      <c r="T33" s="3">
        <f t="shared" si="6"/>
        <v>1.4</v>
      </c>
      <c r="U33" s="3">
        <f t="shared" si="7"/>
        <v>1.8</v>
      </c>
    </row>
    <row r="34" spans="1:21" ht="13.5">
      <c r="A34" s="1" t="s">
        <v>89</v>
      </c>
      <c r="B34" t="s">
        <v>167</v>
      </c>
      <c r="C34">
        <v>43</v>
      </c>
      <c r="D34" s="3">
        <f t="shared" si="4"/>
        <v>2.223529411764706</v>
      </c>
      <c r="E34">
        <v>6</v>
      </c>
      <c r="F34">
        <v>1</v>
      </c>
      <c r="G34">
        <v>1</v>
      </c>
      <c r="H34">
        <v>2</v>
      </c>
      <c r="I34" s="2">
        <f t="shared" si="5"/>
        <v>0.8571428571428571</v>
      </c>
      <c r="J34" s="7">
        <v>85</v>
      </c>
      <c r="K34">
        <v>0</v>
      </c>
      <c r="L34">
        <v>325</v>
      </c>
      <c r="M34">
        <v>64</v>
      </c>
      <c r="N34">
        <v>28</v>
      </c>
      <c r="O34">
        <v>9</v>
      </c>
      <c r="P34">
        <v>0</v>
      </c>
      <c r="Q34">
        <v>8</v>
      </c>
      <c r="R34">
        <v>22</v>
      </c>
      <c r="S34">
        <v>21</v>
      </c>
      <c r="T34" s="3">
        <f t="shared" si="6"/>
        <v>0.8588235294117647</v>
      </c>
      <c r="U34" s="3">
        <f t="shared" si="7"/>
        <v>2.9647058823529413</v>
      </c>
    </row>
    <row r="35" spans="1:21" ht="13.5">
      <c r="A35" s="1" t="s">
        <v>52</v>
      </c>
      <c r="B35" t="s">
        <v>166</v>
      </c>
      <c r="C35">
        <v>31</v>
      </c>
      <c r="D35" s="3">
        <f t="shared" si="4"/>
        <v>5.8125</v>
      </c>
      <c r="E35">
        <v>4</v>
      </c>
      <c r="F35">
        <v>3</v>
      </c>
      <c r="G35">
        <v>1</v>
      </c>
      <c r="H35">
        <v>3</v>
      </c>
      <c r="I35" s="2">
        <f t="shared" si="5"/>
        <v>0.5714285714285714</v>
      </c>
      <c r="J35" s="7">
        <v>48</v>
      </c>
      <c r="K35">
        <v>0</v>
      </c>
      <c r="L35">
        <v>218</v>
      </c>
      <c r="M35">
        <v>51</v>
      </c>
      <c r="N35">
        <v>40</v>
      </c>
      <c r="O35">
        <v>21</v>
      </c>
      <c r="P35">
        <v>0</v>
      </c>
      <c r="Q35">
        <v>7</v>
      </c>
      <c r="R35">
        <v>31</v>
      </c>
      <c r="S35">
        <v>31</v>
      </c>
      <c r="T35" s="3">
        <f t="shared" si="6"/>
        <v>1.5</v>
      </c>
      <c r="U35" s="3">
        <f t="shared" si="7"/>
        <v>7.5</v>
      </c>
    </row>
    <row r="36" spans="1:21" ht="13.5">
      <c r="A36" s="1" t="s">
        <v>53</v>
      </c>
      <c r="B36" t="s">
        <v>175</v>
      </c>
      <c r="C36">
        <v>50</v>
      </c>
      <c r="D36" s="3">
        <f t="shared" si="4"/>
        <v>2.8877005347593583</v>
      </c>
      <c r="E36">
        <v>3</v>
      </c>
      <c r="F36">
        <v>4</v>
      </c>
      <c r="G36">
        <v>38</v>
      </c>
      <c r="H36">
        <v>3</v>
      </c>
      <c r="I36" s="2">
        <f t="shared" si="5"/>
        <v>0.42857142857142855</v>
      </c>
      <c r="J36" s="7">
        <v>62.333333333333336</v>
      </c>
      <c r="K36">
        <v>0</v>
      </c>
      <c r="L36">
        <v>257</v>
      </c>
      <c r="M36">
        <v>63</v>
      </c>
      <c r="N36">
        <v>17</v>
      </c>
      <c r="O36">
        <v>7</v>
      </c>
      <c r="P36">
        <v>1</v>
      </c>
      <c r="Q36">
        <v>2</v>
      </c>
      <c r="R36">
        <v>20</v>
      </c>
      <c r="S36">
        <v>20</v>
      </c>
      <c r="T36" s="3">
        <f t="shared" si="6"/>
        <v>1.1229946524064172</v>
      </c>
      <c r="U36" s="3">
        <f t="shared" si="7"/>
        <v>2.454545454545454</v>
      </c>
    </row>
    <row r="37" spans="1:21" ht="13.5">
      <c r="A37" s="1" t="s">
        <v>49</v>
      </c>
      <c r="B37" t="s">
        <v>182</v>
      </c>
      <c r="C37">
        <v>29</v>
      </c>
      <c r="D37" s="3">
        <f t="shared" si="4"/>
        <v>2.6999999999999997</v>
      </c>
      <c r="E37">
        <v>3</v>
      </c>
      <c r="F37">
        <v>2</v>
      </c>
      <c r="G37">
        <v>0</v>
      </c>
      <c r="H37">
        <v>2</v>
      </c>
      <c r="I37" s="2">
        <f t="shared" si="5"/>
        <v>0.6</v>
      </c>
      <c r="J37" s="7">
        <v>53.333333333333336</v>
      </c>
      <c r="K37">
        <v>0</v>
      </c>
      <c r="L37">
        <v>213</v>
      </c>
      <c r="M37">
        <v>45</v>
      </c>
      <c r="N37">
        <v>47</v>
      </c>
      <c r="O37">
        <v>6</v>
      </c>
      <c r="P37">
        <v>2</v>
      </c>
      <c r="Q37">
        <v>2</v>
      </c>
      <c r="R37">
        <v>16</v>
      </c>
      <c r="S37">
        <v>16</v>
      </c>
      <c r="T37" s="3">
        <f t="shared" si="6"/>
        <v>0.9562499999999999</v>
      </c>
      <c r="U37" s="3">
        <f t="shared" si="7"/>
        <v>7.9312499999999995</v>
      </c>
    </row>
    <row r="38" spans="1:21" ht="13.5">
      <c r="A38" s="1" t="s">
        <v>49</v>
      </c>
      <c r="B38" t="s">
        <v>183</v>
      </c>
      <c r="C38">
        <v>6</v>
      </c>
      <c r="D38" s="3">
        <f t="shared" si="4"/>
        <v>8.526315789473685</v>
      </c>
      <c r="E38">
        <v>0</v>
      </c>
      <c r="F38">
        <v>1</v>
      </c>
      <c r="G38">
        <v>0</v>
      </c>
      <c r="H38">
        <v>1</v>
      </c>
      <c r="I38" s="2">
        <f t="shared" si="5"/>
        <v>0</v>
      </c>
      <c r="J38" s="7">
        <v>6.333333333333333</v>
      </c>
      <c r="K38">
        <v>0</v>
      </c>
      <c r="L38">
        <v>30</v>
      </c>
      <c r="M38">
        <v>8</v>
      </c>
      <c r="N38">
        <v>2</v>
      </c>
      <c r="O38">
        <v>3</v>
      </c>
      <c r="P38">
        <v>0</v>
      </c>
      <c r="Q38">
        <v>2</v>
      </c>
      <c r="R38">
        <v>6</v>
      </c>
      <c r="S38">
        <v>6</v>
      </c>
      <c r="T38" s="3">
        <f t="shared" si="6"/>
        <v>1.736842105263158</v>
      </c>
      <c r="U38" s="3">
        <f t="shared" si="7"/>
        <v>2.842105263157895</v>
      </c>
    </row>
    <row r="39" spans="1:21" ht="13.5">
      <c r="A39" s="1" t="s">
        <v>49</v>
      </c>
      <c r="B39" t="s">
        <v>149</v>
      </c>
      <c r="C39">
        <v>15</v>
      </c>
      <c r="D39" s="3">
        <f t="shared" si="4"/>
        <v>3.375</v>
      </c>
      <c r="E39">
        <v>2</v>
      </c>
      <c r="F39">
        <v>0</v>
      </c>
      <c r="G39">
        <v>0</v>
      </c>
      <c r="H39">
        <v>0</v>
      </c>
      <c r="I39" s="2">
        <f t="shared" si="5"/>
        <v>1</v>
      </c>
      <c r="J39" s="7">
        <v>21.333333333333332</v>
      </c>
      <c r="K39">
        <v>0</v>
      </c>
      <c r="L39">
        <v>91</v>
      </c>
      <c r="M39">
        <v>21</v>
      </c>
      <c r="N39">
        <v>7</v>
      </c>
      <c r="O39">
        <v>6</v>
      </c>
      <c r="P39">
        <v>1</v>
      </c>
      <c r="Q39">
        <v>1</v>
      </c>
      <c r="R39">
        <v>8</v>
      </c>
      <c r="S39">
        <v>8</v>
      </c>
      <c r="T39" s="3">
        <f t="shared" si="6"/>
        <v>1.265625</v>
      </c>
      <c r="U39" s="3">
        <f t="shared" si="7"/>
        <v>2.953125</v>
      </c>
    </row>
    <row r="40" spans="1:21" ht="13.5">
      <c r="A40" s="1" t="s">
        <v>49</v>
      </c>
      <c r="B40" t="s">
        <v>179</v>
      </c>
      <c r="C40">
        <v>36</v>
      </c>
      <c r="D40" s="3">
        <f t="shared" si="4"/>
        <v>5.497005988023952</v>
      </c>
      <c r="E40">
        <v>2</v>
      </c>
      <c r="F40">
        <v>3</v>
      </c>
      <c r="G40">
        <v>0</v>
      </c>
      <c r="H40">
        <v>5</v>
      </c>
      <c r="I40" s="2">
        <f t="shared" si="5"/>
        <v>0.4</v>
      </c>
      <c r="J40" s="7">
        <v>55.666666666666664</v>
      </c>
      <c r="K40">
        <v>0</v>
      </c>
      <c r="L40">
        <v>256</v>
      </c>
      <c r="M40">
        <v>66</v>
      </c>
      <c r="N40">
        <v>21</v>
      </c>
      <c r="O40">
        <v>13</v>
      </c>
      <c r="P40">
        <v>4</v>
      </c>
      <c r="Q40">
        <v>8</v>
      </c>
      <c r="R40">
        <v>37</v>
      </c>
      <c r="S40">
        <v>34</v>
      </c>
      <c r="T40" s="3">
        <f t="shared" si="6"/>
        <v>1.4191616766467066</v>
      </c>
      <c r="U40" s="3">
        <f t="shared" si="7"/>
        <v>3.3952095808383236</v>
      </c>
    </row>
  </sheetData>
  <sheetProtection/>
  <mergeCells count="1">
    <mergeCell ref="C20:S2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39" sqref="C39:U39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6" width="5.25390625" style="0" bestFit="1" customWidth="1"/>
    <col min="17" max="17" width="5.875" style="0" bestFit="1" customWidth="1"/>
    <col min="18" max="18" width="5.125" style="0" bestFit="1" customWidth="1"/>
    <col min="19" max="19" width="5.75390625" style="0" bestFit="1" customWidth="1"/>
    <col min="20" max="20" width="5.625" style="0" customWidth="1"/>
    <col min="21" max="21" width="6.75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155</v>
      </c>
      <c r="C2">
        <v>142</v>
      </c>
      <c r="D2" s="2">
        <f aca="true" t="shared" si="0" ref="D2:D20">F2/E2</f>
        <v>0.3140495867768595</v>
      </c>
      <c r="E2">
        <v>605</v>
      </c>
      <c r="F2">
        <v>190</v>
      </c>
      <c r="G2">
        <v>6</v>
      </c>
      <c r="H2">
        <v>44</v>
      </c>
      <c r="I2" s="2">
        <f aca="true" t="shared" si="1" ref="I2:I20">(F2+K2)/(E2+K2+N2)</f>
        <v>0.3605546995377504</v>
      </c>
      <c r="J2">
        <v>266</v>
      </c>
      <c r="K2">
        <v>44</v>
      </c>
      <c r="L2">
        <v>59</v>
      </c>
      <c r="M2">
        <v>0</v>
      </c>
      <c r="N2">
        <v>0</v>
      </c>
      <c r="O2">
        <v>25</v>
      </c>
      <c r="P2" s="14">
        <v>5</v>
      </c>
      <c r="Q2" s="2">
        <v>0.312</v>
      </c>
      <c r="R2" s="2">
        <f aca="true" t="shared" si="2" ref="R2:R20">J2/E2</f>
        <v>0.4396694214876033</v>
      </c>
      <c r="S2" s="2">
        <f aca="true" t="shared" si="3" ref="S2:S20">I2+R2</f>
        <v>0.8002241210253537</v>
      </c>
    </row>
    <row r="3" spans="1:19" ht="13.5">
      <c r="A3">
        <v>2</v>
      </c>
      <c r="B3" t="s">
        <v>184</v>
      </c>
      <c r="C3">
        <v>144</v>
      </c>
      <c r="D3" s="2">
        <f t="shared" si="0"/>
        <v>0.2716627634660422</v>
      </c>
      <c r="E3">
        <v>427</v>
      </c>
      <c r="F3">
        <v>116</v>
      </c>
      <c r="G3">
        <v>4</v>
      </c>
      <c r="H3">
        <v>27</v>
      </c>
      <c r="I3" s="2">
        <f t="shared" si="1"/>
        <v>0.3268398268398268</v>
      </c>
      <c r="J3">
        <v>172</v>
      </c>
      <c r="K3">
        <v>35</v>
      </c>
      <c r="L3">
        <v>47</v>
      </c>
      <c r="M3">
        <v>12</v>
      </c>
      <c r="N3">
        <v>0</v>
      </c>
      <c r="O3">
        <v>6</v>
      </c>
      <c r="P3" s="14">
        <v>1</v>
      </c>
      <c r="Q3" s="2">
        <v>0.192</v>
      </c>
      <c r="R3" s="2">
        <f t="shared" si="2"/>
        <v>0.4028103044496487</v>
      </c>
      <c r="S3" s="2">
        <f t="shared" si="3"/>
        <v>0.7296501312894755</v>
      </c>
    </row>
    <row r="4" spans="1:19" ht="13.5">
      <c r="A4">
        <v>3</v>
      </c>
      <c r="B4" t="s">
        <v>124</v>
      </c>
      <c r="C4">
        <v>144</v>
      </c>
      <c r="D4" s="2">
        <f t="shared" si="0"/>
        <v>0.2725694444444444</v>
      </c>
      <c r="E4">
        <v>576</v>
      </c>
      <c r="F4">
        <v>157</v>
      </c>
      <c r="G4">
        <v>29</v>
      </c>
      <c r="H4">
        <v>93</v>
      </c>
      <c r="I4" s="2">
        <f t="shared" si="1"/>
        <v>0.3306709265175719</v>
      </c>
      <c r="J4">
        <v>301</v>
      </c>
      <c r="K4">
        <v>50</v>
      </c>
      <c r="L4">
        <v>50</v>
      </c>
      <c r="M4">
        <v>0</v>
      </c>
      <c r="N4">
        <v>0</v>
      </c>
      <c r="O4">
        <v>0</v>
      </c>
      <c r="P4" s="14">
        <v>3</v>
      </c>
      <c r="Q4" s="2">
        <v>0.27</v>
      </c>
      <c r="R4" s="2">
        <f t="shared" si="2"/>
        <v>0.5225694444444444</v>
      </c>
      <c r="S4" s="2">
        <f t="shared" si="3"/>
        <v>0.8532403709620163</v>
      </c>
    </row>
    <row r="5" spans="1:19" ht="13.5">
      <c r="A5">
        <v>4</v>
      </c>
      <c r="B5" t="s">
        <v>122</v>
      </c>
      <c r="C5">
        <v>143</v>
      </c>
      <c r="D5" s="2">
        <f t="shared" si="0"/>
        <v>0.2815198618307427</v>
      </c>
      <c r="E5">
        <v>579</v>
      </c>
      <c r="F5">
        <v>163</v>
      </c>
      <c r="G5">
        <v>50</v>
      </c>
      <c r="H5">
        <v>137</v>
      </c>
      <c r="I5" s="2">
        <f t="shared" si="1"/>
        <v>0.2998324958123953</v>
      </c>
      <c r="J5">
        <v>352</v>
      </c>
      <c r="K5">
        <v>16</v>
      </c>
      <c r="L5">
        <v>82</v>
      </c>
      <c r="M5">
        <v>0</v>
      </c>
      <c r="N5">
        <v>2</v>
      </c>
      <c r="O5">
        <v>4</v>
      </c>
      <c r="P5" s="14">
        <v>24</v>
      </c>
      <c r="Q5" s="2">
        <v>0.282</v>
      </c>
      <c r="R5" s="2">
        <f t="shared" si="2"/>
        <v>0.6079447322970639</v>
      </c>
      <c r="S5" s="2">
        <f t="shared" si="3"/>
        <v>0.9077772281094592</v>
      </c>
    </row>
    <row r="6" spans="1:19" ht="13.5">
      <c r="A6">
        <v>5</v>
      </c>
      <c r="B6" t="s">
        <v>172</v>
      </c>
      <c r="C6">
        <v>142</v>
      </c>
      <c r="D6" s="2">
        <f t="shared" si="0"/>
        <v>0.2395644283121597</v>
      </c>
      <c r="E6">
        <v>551</v>
      </c>
      <c r="F6">
        <v>132</v>
      </c>
      <c r="G6">
        <v>35</v>
      </c>
      <c r="H6">
        <v>89</v>
      </c>
      <c r="I6" s="2">
        <f t="shared" si="1"/>
        <v>0.27162629757785467</v>
      </c>
      <c r="J6">
        <v>269</v>
      </c>
      <c r="K6">
        <v>25</v>
      </c>
      <c r="L6">
        <v>86</v>
      </c>
      <c r="M6">
        <v>0</v>
      </c>
      <c r="N6">
        <v>2</v>
      </c>
      <c r="O6">
        <v>1</v>
      </c>
      <c r="P6" s="14">
        <v>5</v>
      </c>
      <c r="Q6" s="2">
        <v>0.287</v>
      </c>
      <c r="R6" s="2">
        <f t="shared" si="2"/>
        <v>0.4882032667876588</v>
      </c>
      <c r="S6" s="2">
        <f t="shared" si="3"/>
        <v>0.7598295643655135</v>
      </c>
    </row>
    <row r="7" spans="1:19" ht="13.5">
      <c r="A7">
        <v>6</v>
      </c>
      <c r="B7" t="s">
        <v>173</v>
      </c>
      <c r="C7">
        <v>142</v>
      </c>
      <c r="D7" s="2">
        <f t="shared" si="0"/>
        <v>0.22055137844611528</v>
      </c>
      <c r="E7">
        <v>399</v>
      </c>
      <c r="F7">
        <v>88</v>
      </c>
      <c r="G7">
        <v>4</v>
      </c>
      <c r="H7">
        <v>27</v>
      </c>
      <c r="I7" s="2">
        <f t="shared" si="1"/>
        <v>0.2541966426858513</v>
      </c>
      <c r="J7">
        <v>148</v>
      </c>
      <c r="K7">
        <v>18</v>
      </c>
      <c r="L7">
        <v>36</v>
      </c>
      <c r="M7">
        <v>7</v>
      </c>
      <c r="N7">
        <v>0</v>
      </c>
      <c r="O7">
        <v>12</v>
      </c>
      <c r="P7" s="14">
        <v>10</v>
      </c>
      <c r="Q7" s="2">
        <v>0.147</v>
      </c>
      <c r="R7" s="2">
        <f t="shared" si="2"/>
        <v>0.37092731829573933</v>
      </c>
      <c r="S7" s="2">
        <f t="shared" si="3"/>
        <v>0.6251239609815906</v>
      </c>
    </row>
    <row r="8" spans="1:19" ht="13.5">
      <c r="A8">
        <v>7</v>
      </c>
      <c r="B8" t="s">
        <v>135</v>
      </c>
      <c r="C8">
        <v>135</v>
      </c>
      <c r="D8" s="2">
        <f t="shared" si="0"/>
        <v>0.2276923076923077</v>
      </c>
      <c r="E8">
        <v>325</v>
      </c>
      <c r="F8">
        <v>74</v>
      </c>
      <c r="G8">
        <v>5</v>
      </c>
      <c r="H8">
        <v>23</v>
      </c>
      <c r="I8" s="2">
        <f t="shared" si="1"/>
        <v>0.26956521739130435</v>
      </c>
      <c r="J8">
        <v>102</v>
      </c>
      <c r="K8">
        <v>19</v>
      </c>
      <c r="L8">
        <v>44</v>
      </c>
      <c r="M8">
        <v>3</v>
      </c>
      <c r="N8">
        <v>1</v>
      </c>
      <c r="O8">
        <v>6</v>
      </c>
      <c r="P8" s="14">
        <v>8</v>
      </c>
      <c r="Q8" s="2">
        <v>0.188</v>
      </c>
      <c r="R8" s="2">
        <f t="shared" si="2"/>
        <v>0.31384615384615383</v>
      </c>
      <c r="S8" s="2">
        <f t="shared" si="3"/>
        <v>0.5834113712374582</v>
      </c>
    </row>
    <row r="9" spans="1:19" ht="13.5">
      <c r="A9">
        <v>8</v>
      </c>
      <c r="B9" t="s">
        <v>161</v>
      </c>
      <c r="C9">
        <v>144</v>
      </c>
      <c r="D9" s="2">
        <f t="shared" si="0"/>
        <v>0.23142857142857143</v>
      </c>
      <c r="E9">
        <v>350</v>
      </c>
      <c r="F9">
        <v>81</v>
      </c>
      <c r="G9">
        <v>1</v>
      </c>
      <c r="H9">
        <v>22</v>
      </c>
      <c r="I9" s="2">
        <f t="shared" si="1"/>
        <v>0.2682926829268293</v>
      </c>
      <c r="J9">
        <v>106</v>
      </c>
      <c r="K9">
        <v>18</v>
      </c>
      <c r="L9">
        <v>57</v>
      </c>
      <c r="M9">
        <v>12</v>
      </c>
      <c r="N9">
        <v>1</v>
      </c>
      <c r="O9">
        <v>6</v>
      </c>
      <c r="P9" s="14">
        <v>21</v>
      </c>
      <c r="Q9" s="2">
        <v>0.246</v>
      </c>
      <c r="R9" s="2">
        <f t="shared" si="2"/>
        <v>0.3028571428571429</v>
      </c>
      <c r="S9" s="2">
        <f t="shared" si="3"/>
        <v>0.5711498257839722</v>
      </c>
    </row>
    <row r="10" spans="1:19" ht="13.5">
      <c r="A10" s="1" t="s">
        <v>1</v>
      </c>
      <c r="B10" t="s">
        <v>185</v>
      </c>
      <c r="C10">
        <v>128</v>
      </c>
      <c r="D10" s="2">
        <f t="shared" si="0"/>
        <v>0.3054393305439331</v>
      </c>
      <c r="E10">
        <v>239</v>
      </c>
      <c r="F10">
        <v>73</v>
      </c>
      <c r="G10">
        <v>18</v>
      </c>
      <c r="H10">
        <v>46</v>
      </c>
      <c r="I10" s="2">
        <f t="shared" si="1"/>
        <v>0.332</v>
      </c>
      <c r="J10">
        <v>145</v>
      </c>
      <c r="K10">
        <v>10</v>
      </c>
      <c r="L10">
        <v>25</v>
      </c>
      <c r="M10">
        <v>0</v>
      </c>
      <c r="N10">
        <v>1</v>
      </c>
      <c r="O10">
        <v>0</v>
      </c>
      <c r="P10" s="14">
        <v>5</v>
      </c>
      <c r="Q10" s="2">
        <v>0.317</v>
      </c>
      <c r="R10" s="2">
        <f t="shared" si="2"/>
        <v>0.606694560669456</v>
      </c>
      <c r="S10" s="2">
        <f t="shared" si="3"/>
        <v>0.9386945606694561</v>
      </c>
    </row>
    <row r="11" spans="1:19" ht="13.5">
      <c r="A11" s="1" t="s">
        <v>1</v>
      </c>
      <c r="B11" t="s">
        <v>128</v>
      </c>
      <c r="C11">
        <v>75</v>
      </c>
      <c r="D11" s="2">
        <f t="shared" si="0"/>
        <v>0.20689655172413793</v>
      </c>
      <c r="E11">
        <v>87</v>
      </c>
      <c r="F11">
        <v>18</v>
      </c>
      <c r="G11">
        <v>0</v>
      </c>
      <c r="H11">
        <v>7</v>
      </c>
      <c r="I11" s="2">
        <f t="shared" si="1"/>
        <v>0.25</v>
      </c>
      <c r="J11">
        <v>20</v>
      </c>
      <c r="K11">
        <v>5</v>
      </c>
      <c r="L11">
        <v>15</v>
      </c>
      <c r="M11">
        <v>0</v>
      </c>
      <c r="N11">
        <v>0</v>
      </c>
      <c r="O11">
        <v>0</v>
      </c>
      <c r="P11" s="14">
        <v>0</v>
      </c>
      <c r="Q11" s="2">
        <v>0.179</v>
      </c>
      <c r="R11" s="2">
        <f t="shared" si="2"/>
        <v>0.22988505747126436</v>
      </c>
      <c r="S11" s="2">
        <f t="shared" si="3"/>
        <v>0.47988505747126436</v>
      </c>
    </row>
    <row r="12" spans="1:19" ht="13.5">
      <c r="A12" s="1" t="s">
        <v>1</v>
      </c>
      <c r="B12" t="s">
        <v>127</v>
      </c>
      <c r="C12">
        <v>107</v>
      </c>
      <c r="D12" s="2">
        <f t="shared" si="0"/>
        <v>0.21428571428571427</v>
      </c>
      <c r="E12">
        <v>70</v>
      </c>
      <c r="F12">
        <v>15</v>
      </c>
      <c r="G12">
        <v>0</v>
      </c>
      <c r="H12">
        <v>3</v>
      </c>
      <c r="I12" s="2">
        <f t="shared" si="1"/>
        <v>0.2465753424657534</v>
      </c>
      <c r="J12">
        <v>17</v>
      </c>
      <c r="K12">
        <v>3</v>
      </c>
      <c r="L12">
        <v>4</v>
      </c>
      <c r="M12">
        <v>0</v>
      </c>
      <c r="N12">
        <v>0</v>
      </c>
      <c r="O12">
        <v>0</v>
      </c>
      <c r="P12" s="14">
        <v>2</v>
      </c>
      <c r="Q12" s="2">
        <v>0.083</v>
      </c>
      <c r="R12" s="2">
        <f t="shared" si="2"/>
        <v>0.24285714285714285</v>
      </c>
      <c r="S12" s="2">
        <f t="shared" si="3"/>
        <v>0.4894324853228963</v>
      </c>
    </row>
    <row r="13" spans="1:19" ht="13.5">
      <c r="A13" s="1" t="s">
        <v>1</v>
      </c>
      <c r="B13" t="s">
        <v>134</v>
      </c>
      <c r="C13">
        <v>16</v>
      </c>
      <c r="D13" s="2">
        <f t="shared" si="0"/>
        <v>0.11764705882352941</v>
      </c>
      <c r="E13">
        <v>17</v>
      </c>
      <c r="F13">
        <v>2</v>
      </c>
      <c r="G13">
        <v>0</v>
      </c>
      <c r="H13">
        <v>0</v>
      </c>
      <c r="I13" s="2">
        <f t="shared" si="1"/>
        <v>0.11764705882352941</v>
      </c>
      <c r="J13">
        <v>2</v>
      </c>
      <c r="K13">
        <v>0</v>
      </c>
      <c r="L13">
        <v>3</v>
      </c>
      <c r="M13">
        <v>0</v>
      </c>
      <c r="N13">
        <v>0</v>
      </c>
      <c r="O13">
        <v>0</v>
      </c>
      <c r="P13" s="14">
        <v>0</v>
      </c>
      <c r="Q13" s="2">
        <v>0</v>
      </c>
      <c r="R13" s="2">
        <f t="shared" si="2"/>
        <v>0.11764705882352941</v>
      </c>
      <c r="S13" s="2">
        <f t="shared" si="3"/>
        <v>0.23529411764705882</v>
      </c>
    </row>
    <row r="14" spans="1:19" ht="13.5">
      <c r="A14" s="1" t="s">
        <v>1</v>
      </c>
      <c r="B14" t="s">
        <v>132</v>
      </c>
      <c r="C14">
        <v>83</v>
      </c>
      <c r="D14" s="2">
        <f t="shared" si="0"/>
        <v>0.140625</v>
      </c>
      <c r="E14">
        <v>64</v>
      </c>
      <c r="F14">
        <v>9</v>
      </c>
      <c r="G14">
        <v>0</v>
      </c>
      <c r="H14">
        <v>4</v>
      </c>
      <c r="I14" s="2">
        <f t="shared" si="1"/>
        <v>0.19117647058823528</v>
      </c>
      <c r="J14">
        <v>12</v>
      </c>
      <c r="K14">
        <v>4</v>
      </c>
      <c r="L14">
        <v>11</v>
      </c>
      <c r="M14">
        <v>2</v>
      </c>
      <c r="N14">
        <v>0</v>
      </c>
      <c r="O14">
        <v>1</v>
      </c>
      <c r="P14" s="14">
        <v>0</v>
      </c>
      <c r="Q14" s="2">
        <v>0.25</v>
      </c>
      <c r="R14" s="2">
        <f t="shared" si="2"/>
        <v>0.1875</v>
      </c>
      <c r="S14" s="2">
        <f t="shared" si="3"/>
        <v>0.3786764705882353</v>
      </c>
    </row>
    <row r="15" spans="1:19" ht="13.5">
      <c r="A15" s="1" t="s">
        <v>1</v>
      </c>
      <c r="B15" t="s">
        <v>130</v>
      </c>
      <c r="C15">
        <v>3</v>
      </c>
      <c r="D15" s="2">
        <f t="shared" si="0"/>
        <v>0</v>
      </c>
      <c r="E15">
        <v>1</v>
      </c>
      <c r="F15">
        <v>0</v>
      </c>
      <c r="G15">
        <v>0</v>
      </c>
      <c r="H15">
        <v>0</v>
      </c>
      <c r="I15" s="2">
        <f t="shared" si="1"/>
        <v>0.5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 s="14">
        <v>0</v>
      </c>
      <c r="Q15" s="2">
        <v>0</v>
      </c>
      <c r="R15" s="2">
        <f t="shared" si="2"/>
        <v>0</v>
      </c>
      <c r="S15" s="2">
        <f t="shared" si="3"/>
        <v>0.5</v>
      </c>
    </row>
    <row r="16" spans="1:19" ht="13.5">
      <c r="A16" s="1" t="s">
        <v>1</v>
      </c>
      <c r="B16" t="s">
        <v>129</v>
      </c>
      <c r="C16">
        <v>103</v>
      </c>
      <c r="D16" s="2">
        <f t="shared" si="0"/>
        <v>0.26573426573426573</v>
      </c>
      <c r="E16">
        <v>143</v>
      </c>
      <c r="F16">
        <v>38</v>
      </c>
      <c r="G16">
        <v>7</v>
      </c>
      <c r="H16">
        <v>15</v>
      </c>
      <c r="I16" s="2">
        <f t="shared" si="1"/>
        <v>0.3181818181818182</v>
      </c>
      <c r="J16">
        <v>63</v>
      </c>
      <c r="K16">
        <v>11</v>
      </c>
      <c r="L16">
        <v>24</v>
      </c>
      <c r="M16">
        <v>0</v>
      </c>
      <c r="N16">
        <v>0</v>
      </c>
      <c r="O16">
        <v>1</v>
      </c>
      <c r="P16" s="14">
        <v>2</v>
      </c>
      <c r="Q16" s="2">
        <v>0.286</v>
      </c>
      <c r="R16" s="2">
        <f t="shared" si="2"/>
        <v>0.4405594405594406</v>
      </c>
      <c r="S16" s="2">
        <f t="shared" si="3"/>
        <v>0.7587412587412588</v>
      </c>
    </row>
    <row r="17" spans="1:19" ht="13.5">
      <c r="A17" s="1" t="s">
        <v>1</v>
      </c>
      <c r="B17" t="s">
        <v>126</v>
      </c>
      <c r="C17">
        <v>48</v>
      </c>
      <c r="D17" s="2">
        <f t="shared" si="0"/>
        <v>0.3333333333333333</v>
      </c>
      <c r="E17">
        <v>42</v>
      </c>
      <c r="F17">
        <v>14</v>
      </c>
      <c r="G17">
        <v>0</v>
      </c>
      <c r="H17">
        <v>6</v>
      </c>
      <c r="I17" s="2">
        <f t="shared" si="1"/>
        <v>0.36363636363636365</v>
      </c>
      <c r="J17">
        <v>18</v>
      </c>
      <c r="K17">
        <v>2</v>
      </c>
      <c r="L17">
        <v>5</v>
      </c>
      <c r="M17">
        <v>0</v>
      </c>
      <c r="N17">
        <v>0</v>
      </c>
      <c r="O17">
        <v>3</v>
      </c>
      <c r="P17" s="14">
        <v>1</v>
      </c>
      <c r="Q17" s="2">
        <v>0.455</v>
      </c>
      <c r="R17" s="2">
        <f t="shared" si="2"/>
        <v>0.42857142857142855</v>
      </c>
      <c r="S17" s="2">
        <f t="shared" si="3"/>
        <v>0.7922077922077921</v>
      </c>
    </row>
    <row r="18" spans="1:19" ht="13.5">
      <c r="A18" s="1" t="s">
        <v>49</v>
      </c>
      <c r="B18" t="s">
        <v>181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163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131</v>
      </c>
      <c r="C20">
        <v>50</v>
      </c>
      <c r="D20" s="2">
        <f t="shared" si="0"/>
        <v>0.3023255813953488</v>
      </c>
      <c r="E20">
        <v>43</v>
      </c>
      <c r="F20">
        <v>13</v>
      </c>
      <c r="G20">
        <v>1</v>
      </c>
      <c r="H20">
        <v>5</v>
      </c>
      <c r="I20" s="2">
        <f t="shared" si="1"/>
        <v>0.3333333333333333</v>
      </c>
      <c r="J20">
        <v>18</v>
      </c>
      <c r="K20">
        <v>2</v>
      </c>
      <c r="L20">
        <v>2</v>
      </c>
      <c r="M20">
        <v>0</v>
      </c>
      <c r="N20">
        <v>0</v>
      </c>
      <c r="O20">
        <v>1</v>
      </c>
      <c r="P20" s="14">
        <v>0</v>
      </c>
      <c r="Q20" s="2">
        <v>0.308</v>
      </c>
      <c r="R20" s="2">
        <f t="shared" si="2"/>
        <v>0.4186046511627907</v>
      </c>
      <c r="S20" s="2">
        <f t="shared" si="3"/>
        <v>0.751937984496124</v>
      </c>
    </row>
    <row r="21" spans="1:19" ht="13.5">
      <c r="A21" s="1" t="s">
        <v>49</v>
      </c>
      <c r="B21" t="s">
        <v>133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186</v>
      </c>
      <c r="C25">
        <v>27</v>
      </c>
      <c r="D25" s="3">
        <f aca="true" t="shared" si="4" ref="D25:D40">S25/J25*9</f>
        <v>5.562231759656652</v>
      </c>
      <c r="E25">
        <v>6</v>
      </c>
      <c r="F25">
        <v>14</v>
      </c>
      <c r="G25">
        <v>0</v>
      </c>
      <c r="H25">
        <v>0</v>
      </c>
      <c r="I25" s="2">
        <f aca="true" t="shared" si="5" ref="I25:I40">E25/(E25+F25)</f>
        <v>0.3</v>
      </c>
      <c r="J25" s="7">
        <v>155.33333333333334</v>
      </c>
      <c r="K25">
        <v>0</v>
      </c>
      <c r="L25">
        <v>678</v>
      </c>
      <c r="M25">
        <v>166</v>
      </c>
      <c r="N25">
        <v>120</v>
      </c>
      <c r="O25">
        <v>35</v>
      </c>
      <c r="P25">
        <v>9</v>
      </c>
      <c r="Q25">
        <v>30</v>
      </c>
      <c r="R25">
        <v>100</v>
      </c>
      <c r="S25">
        <v>96</v>
      </c>
      <c r="T25" s="3">
        <f aca="true" t="shared" si="6" ref="T25:T40">(M25+O25)/J25</f>
        <v>1.2939914163090127</v>
      </c>
      <c r="U25" s="3">
        <f aca="true" t="shared" si="7" ref="U25:U40">N25/J25*9</f>
        <v>6.952789699570815</v>
      </c>
    </row>
    <row r="26" spans="1:21" ht="13.5">
      <c r="A26" s="1" t="s">
        <v>50</v>
      </c>
      <c r="B26" t="s">
        <v>168</v>
      </c>
      <c r="C26">
        <v>27</v>
      </c>
      <c r="D26" s="3">
        <f t="shared" si="4"/>
        <v>3.898706896551724</v>
      </c>
      <c r="E26">
        <v>12</v>
      </c>
      <c r="F26">
        <v>13</v>
      </c>
      <c r="G26">
        <v>0</v>
      </c>
      <c r="H26">
        <v>0</v>
      </c>
      <c r="I26" s="2">
        <f t="shared" si="5"/>
        <v>0.48</v>
      </c>
      <c r="J26" s="7">
        <v>154.66666666666666</v>
      </c>
      <c r="K26">
        <v>1</v>
      </c>
      <c r="L26">
        <v>658</v>
      </c>
      <c r="M26">
        <v>161</v>
      </c>
      <c r="N26">
        <v>43</v>
      </c>
      <c r="O26">
        <v>28</v>
      </c>
      <c r="P26">
        <v>4</v>
      </c>
      <c r="Q26">
        <v>16</v>
      </c>
      <c r="R26">
        <v>72</v>
      </c>
      <c r="S26">
        <v>67</v>
      </c>
      <c r="T26" s="3">
        <f t="shared" si="6"/>
        <v>1.2219827586206897</v>
      </c>
      <c r="U26" s="3">
        <f t="shared" si="7"/>
        <v>2.5021551724137936</v>
      </c>
    </row>
    <row r="27" spans="1:21" ht="13.5">
      <c r="A27" s="1" t="s">
        <v>50</v>
      </c>
      <c r="B27" t="s">
        <v>142</v>
      </c>
      <c r="C27">
        <v>26</v>
      </c>
      <c r="D27" s="3">
        <f t="shared" si="4"/>
        <v>3.323076923076923</v>
      </c>
      <c r="E27">
        <v>9</v>
      </c>
      <c r="F27">
        <v>8</v>
      </c>
      <c r="G27">
        <v>0</v>
      </c>
      <c r="H27">
        <v>0</v>
      </c>
      <c r="I27" s="2">
        <f t="shared" si="5"/>
        <v>0.5294117647058824</v>
      </c>
      <c r="J27" s="7">
        <v>173.33333333333334</v>
      </c>
      <c r="K27">
        <v>1</v>
      </c>
      <c r="L27">
        <v>712</v>
      </c>
      <c r="M27">
        <v>155</v>
      </c>
      <c r="N27">
        <v>74</v>
      </c>
      <c r="O27">
        <v>26</v>
      </c>
      <c r="P27">
        <v>0</v>
      </c>
      <c r="Q27">
        <v>12</v>
      </c>
      <c r="R27">
        <v>67</v>
      </c>
      <c r="S27">
        <v>64</v>
      </c>
      <c r="T27" s="3">
        <f t="shared" si="6"/>
        <v>1.044230769230769</v>
      </c>
      <c r="U27" s="3">
        <f t="shared" si="7"/>
        <v>3.842307692307692</v>
      </c>
    </row>
    <row r="28" spans="1:21" ht="13.5">
      <c r="A28" s="1" t="s">
        <v>50</v>
      </c>
      <c r="B28" t="s">
        <v>165</v>
      </c>
      <c r="C28">
        <v>26</v>
      </c>
      <c r="D28" s="3">
        <f t="shared" si="4"/>
        <v>3.19661733615222</v>
      </c>
      <c r="E28">
        <v>9</v>
      </c>
      <c r="F28">
        <v>12</v>
      </c>
      <c r="G28">
        <v>0</v>
      </c>
      <c r="H28">
        <v>0</v>
      </c>
      <c r="I28" s="2">
        <f t="shared" si="5"/>
        <v>0.42857142857142855</v>
      </c>
      <c r="J28" s="7">
        <v>157.66666666666666</v>
      </c>
      <c r="K28">
        <v>2</v>
      </c>
      <c r="L28">
        <v>661</v>
      </c>
      <c r="M28">
        <v>154</v>
      </c>
      <c r="N28">
        <v>40</v>
      </c>
      <c r="O28">
        <v>25</v>
      </c>
      <c r="P28">
        <v>2</v>
      </c>
      <c r="Q28">
        <v>17</v>
      </c>
      <c r="R28">
        <v>60</v>
      </c>
      <c r="S28">
        <v>56</v>
      </c>
      <c r="T28" s="3">
        <f t="shared" si="6"/>
        <v>1.135306553911205</v>
      </c>
      <c r="U28" s="3">
        <f t="shared" si="7"/>
        <v>2.283298097251586</v>
      </c>
    </row>
    <row r="29" spans="1:21" ht="13.5">
      <c r="A29" s="1" t="s">
        <v>74</v>
      </c>
      <c r="B29" t="s">
        <v>150</v>
      </c>
      <c r="C29">
        <v>23</v>
      </c>
      <c r="D29" s="3">
        <f t="shared" si="4"/>
        <v>4.386554621848739</v>
      </c>
      <c r="E29">
        <v>2</v>
      </c>
      <c r="F29">
        <v>6</v>
      </c>
      <c r="G29">
        <v>0</v>
      </c>
      <c r="H29">
        <v>1</v>
      </c>
      <c r="I29" s="2">
        <f t="shared" si="5"/>
        <v>0.25</v>
      </c>
      <c r="J29" s="7">
        <v>119</v>
      </c>
      <c r="K29">
        <v>0</v>
      </c>
      <c r="L29">
        <v>521</v>
      </c>
      <c r="M29">
        <v>105</v>
      </c>
      <c r="N29">
        <v>92</v>
      </c>
      <c r="O29">
        <v>50</v>
      </c>
      <c r="P29">
        <v>5</v>
      </c>
      <c r="Q29">
        <v>9</v>
      </c>
      <c r="R29">
        <v>60</v>
      </c>
      <c r="S29">
        <v>58</v>
      </c>
      <c r="T29" s="3">
        <f t="shared" si="6"/>
        <v>1.3025210084033614</v>
      </c>
      <c r="U29" s="3">
        <f t="shared" si="7"/>
        <v>6.957983193277311</v>
      </c>
    </row>
    <row r="30" spans="1:21" ht="13.5">
      <c r="A30" s="1" t="s">
        <v>51</v>
      </c>
      <c r="B30" t="s">
        <v>146</v>
      </c>
      <c r="C30">
        <v>40</v>
      </c>
      <c r="D30" s="3">
        <f t="shared" si="4"/>
        <v>4.885714285714285</v>
      </c>
      <c r="E30">
        <v>5</v>
      </c>
      <c r="F30">
        <v>0</v>
      </c>
      <c r="G30">
        <v>1</v>
      </c>
      <c r="H30">
        <v>1</v>
      </c>
      <c r="I30" s="2">
        <f t="shared" si="5"/>
        <v>1</v>
      </c>
      <c r="J30" s="7">
        <v>70</v>
      </c>
      <c r="K30">
        <v>0</v>
      </c>
      <c r="L30">
        <v>311</v>
      </c>
      <c r="M30">
        <v>73</v>
      </c>
      <c r="N30">
        <v>51</v>
      </c>
      <c r="O30">
        <v>21</v>
      </c>
      <c r="P30">
        <v>2</v>
      </c>
      <c r="Q30">
        <v>14</v>
      </c>
      <c r="R30">
        <v>39</v>
      </c>
      <c r="S30">
        <v>38</v>
      </c>
      <c r="T30" s="3">
        <f t="shared" si="6"/>
        <v>1.3428571428571427</v>
      </c>
      <c r="U30" s="3">
        <f t="shared" si="7"/>
        <v>6.557142857142857</v>
      </c>
    </row>
    <row r="31" spans="1:21" ht="13.5">
      <c r="A31" s="1" t="s">
        <v>51</v>
      </c>
      <c r="B31" t="s">
        <v>149</v>
      </c>
      <c r="C31">
        <v>2</v>
      </c>
      <c r="D31" s="3">
        <f t="shared" si="4"/>
        <v>1.6875</v>
      </c>
      <c r="E31">
        <v>0</v>
      </c>
      <c r="F31">
        <v>0</v>
      </c>
      <c r="G31">
        <v>0</v>
      </c>
      <c r="H31">
        <v>1</v>
      </c>
      <c r="I31" s="2">
        <v>0</v>
      </c>
      <c r="J31" s="7">
        <v>5.333333333333333</v>
      </c>
      <c r="K31">
        <v>0</v>
      </c>
      <c r="L31">
        <v>20</v>
      </c>
      <c r="M31">
        <v>2</v>
      </c>
      <c r="N31">
        <v>1</v>
      </c>
      <c r="O31">
        <v>2</v>
      </c>
      <c r="P31">
        <v>0</v>
      </c>
      <c r="Q31">
        <v>0</v>
      </c>
      <c r="R31">
        <v>1</v>
      </c>
      <c r="S31">
        <v>1</v>
      </c>
      <c r="T31" s="3">
        <f t="shared" si="6"/>
        <v>0.75</v>
      </c>
      <c r="U31" s="3">
        <f t="shared" si="7"/>
        <v>1.6875</v>
      </c>
    </row>
    <row r="32" spans="1:21" ht="13.5">
      <c r="A32" s="1" t="s">
        <v>52</v>
      </c>
      <c r="B32" t="s">
        <v>182</v>
      </c>
      <c r="C32">
        <v>52</v>
      </c>
      <c r="D32" s="3">
        <f t="shared" si="4"/>
        <v>3.107142857142857</v>
      </c>
      <c r="E32">
        <v>5</v>
      </c>
      <c r="F32">
        <v>2</v>
      </c>
      <c r="G32">
        <v>1</v>
      </c>
      <c r="H32">
        <v>6</v>
      </c>
      <c r="I32" s="2">
        <f t="shared" si="5"/>
        <v>0.7142857142857143</v>
      </c>
      <c r="J32" s="7">
        <v>84</v>
      </c>
      <c r="K32">
        <v>0</v>
      </c>
      <c r="L32">
        <v>338</v>
      </c>
      <c r="M32">
        <v>73</v>
      </c>
      <c r="N32">
        <v>53</v>
      </c>
      <c r="O32">
        <v>14</v>
      </c>
      <c r="P32">
        <v>1</v>
      </c>
      <c r="Q32">
        <v>9</v>
      </c>
      <c r="R32">
        <v>31</v>
      </c>
      <c r="S32">
        <v>29</v>
      </c>
      <c r="T32" s="3">
        <f t="shared" si="6"/>
        <v>1.0357142857142858</v>
      </c>
      <c r="U32" s="3">
        <f t="shared" si="7"/>
        <v>5.678571428571429</v>
      </c>
    </row>
    <row r="33" spans="1:21" ht="13.5">
      <c r="A33" s="1" t="s">
        <v>52</v>
      </c>
      <c r="B33" t="s">
        <v>169</v>
      </c>
      <c r="C33">
        <v>44</v>
      </c>
      <c r="D33" s="3">
        <f t="shared" si="4"/>
        <v>4.434782608695652</v>
      </c>
      <c r="E33">
        <v>1</v>
      </c>
      <c r="F33">
        <v>2</v>
      </c>
      <c r="G33">
        <v>1</v>
      </c>
      <c r="H33">
        <v>5</v>
      </c>
      <c r="I33" s="2">
        <f t="shared" si="5"/>
        <v>0.3333333333333333</v>
      </c>
      <c r="J33" s="7">
        <v>69</v>
      </c>
      <c r="K33">
        <v>0</v>
      </c>
      <c r="L33">
        <v>299</v>
      </c>
      <c r="M33">
        <v>72</v>
      </c>
      <c r="N33">
        <v>24</v>
      </c>
      <c r="O33">
        <v>15</v>
      </c>
      <c r="P33">
        <v>1</v>
      </c>
      <c r="Q33">
        <v>8</v>
      </c>
      <c r="R33">
        <v>36</v>
      </c>
      <c r="S33">
        <v>34</v>
      </c>
      <c r="T33" s="3">
        <f t="shared" si="6"/>
        <v>1.2608695652173914</v>
      </c>
      <c r="U33" s="3">
        <f t="shared" si="7"/>
        <v>3.1304347826086953</v>
      </c>
    </row>
    <row r="34" spans="1:21" ht="13.5">
      <c r="A34" s="1" t="s">
        <v>52</v>
      </c>
      <c r="B34" t="s">
        <v>148</v>
      </c>
      <c r="C34">
        <v>17</v>
      </c>
      <c r="D34" s="3">
        <f t="shared" si="4"/>
        <v>0.54</v>
      </c>
      <c r="E34">
        <v>3</v>
      </c>
      <c r="F34">
        <v>1</v>
      </c>
      <c r="G34">
        <v>0</v>
      </c>
      <c r="H34">
        <v>1</v>
      </c>
      <c r="I34" s="2">
        <f t="shared" si="5"/>
        <v>0.75</v>
      </c>
      <c r="J34" s="7">
        <v>16.666666666666668</v>
      </c>
      <c r="K34">
        <v>0</v>
      </c>
      <c r="L34">
        <v>61</v>
      </c>
      <c r="M34">
        <v>9</v>
      </c>
      <c r="N34">
        <v>6</v>
      </c>
      <c r="O34">
        <v>1</v>
      </c>
      <c r="P34">
        <v>0</v>
      </c>
      <c r="Q34">
        <v>0</v>
      </c>
      <c r="R34">
        <v>1</v>
      </c>
      <c r="S34">
        <v>1</v>
      </c>
      <c r="T34" s="3">
        <f t="shared" si="6"/>
        <v>0.6</v>
      </c>
      <c r="U34" s="3">
        <f t="shared" si="7"/>
        <v>3.2399999999999998</v>
      </c>
    </row>
    <row r="35" spans="1:21" ht="13.5">
      <c r="A35" s="1" t="s">
        <v>53</v>
      </c>
      <c r="B35" t="s">
        <v>139</v>
      </c>
      <c r="C35">
        <v>45</v>
      </c>
      <c r="D35" s="3">
        <f t="shared" si="4"/>
        <v>2.434426229508197</v>
      </c>
      <c r="E35">
        <v>3</v>
      </c>
      <c r="F35">
        <v>2</v>
      </c>
      <c r="G35">
        <v>23</v>
      </c>
      <c r="H35">
        <v>17</v>
      </c>
      <c r="I35" s="2">
        <f t="shared" si="5"/>
        <v>0.6</v>
      </c>
      <c r="J35" s="7">
        <v>40.666666666666664</v>
      </c>
      <c r="K35">
        <v>0</v>
      </c>
      <c r="L35">
        <v>161</v>
      </c>
      <c r="M35">
        <v>34</v>
      </c>
      <c r="N35">
        <v>17</v>
      </c>
      <c r="O35">
        <v>3</v>
      </c>
      <c r="P35">
        <v>0</v>
      </c>
      <c r="Q35">
        <v>3</v>
      </c>
      <c r="R35">
        <v>11</v>
      </c>
      <c r="S35">
        <v>11</v>
      </c>
      <c r="T35" s="3">
        <f t="shared" si="6"/>
        <v>0.9098360655737705</v>
      </c>
      <c r="U35" s="3">
        <f t="shared" si="7"/>
        <v>3.7622950819672134</v>
      </c>
    </row>
    <row r="36" spans="1:21" ht="13.5">
      <c r="A36" s="1" t="s">
        <v>53</v>
      </c>
      <c r="B36" t="s">
        <v>147</v>
      </c>
      <c r="C36">
        <v>41</v>
      </c>
      <c r="D36" s="3">
        <f t="shared" si="4"/>
        <v>5.256637168141593</v>
      </c>
      <c r="E36">
        <v>2</v>
      </c>
      <c r="F36">
        <v>5</v>
      </c>
      <c r="G36">
        <v>14</v>
      </c>
      <c r="H36">
        <v>9</v>
      </c>
      <c r="I36" s="2">
        <f t="shared" si="5"/>
        <v>0.2857142857142857</v>
      </c>
      <c r="J36" s="7">
        <v>37.666666666666664</v>
      </c>
      <c r="K36">
        <v>0</v>
      </c>
      <c r="L36">
        <v>182</v>
      </c>
      <c r="M36">
        <v>56</v>
      </c>
      <c r="N36">
        <v>15</v>
      </c>
      <c r="O36">
        <v>9</v>
      </c>
      <c r="P36">
        <v>1</v>
      </c>
      <c r="Q36">
        <v>4</v>
      </c>
      <c r="R36">
        <v>24</v>
      </c>
      <c r="S36">
        <v>22</v>
      </c>
      <c r="T36" s="3">
        <f t="shared" si="6"/>
        <v>1.7256637168141593</v>
      </c>
      <c r="U36" s="3">
        <f t="shared" si="7"/>
        <v>3.584070796460177</v>
      </c>
    </row>
    <row r="37" spans="1:21" ht="13.5">
      <c r="A37" s="1" t="s">
        <v>49</v>
      </c>
      <c r="B37" t="s">
        <v>144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176</v>
      </c>
      <c r="C38">
        <v>26</v>
      </c>
      <c r="D38" s="3">
        <f t="shared" si="4"/>
        <v>4.594405594405595</v>
      </c>
      <c r="E38">
        <v>11</v>
      </c>
      <c r="F38">
        <v>6</v>
      </c>
      <c r="G38">
        <v>0</v>
      </c>
      <c r="H38">
        <v>0</v>
      </c>
      <c r="I38" s="2">
        <f t="shared" si="5"/>
        <v>0.6470588235294118</v>
      </c>
      <c r="J38" s="7">
        <v>143</v>
      </c>
      <c r="K38">
        <v>1</v>
      </c>
      <c r="L38">
        <v>610</v>
      </c>
      <c r="M38">
        <v>156</v>
      </c>
      <c r="N38">
        <v>30</v>
      </c>
      <c r="O38">
        <v>20</v>
      </c>
      <c r="P38">
        <v>2</v>
      </c>
      <c r="Q38">
        <v>13</v>
      </c>
      <c r="R38">
        <v>76</v>
      </c>
      <c r="S38">
        <v>73</v>
      </c>
      <c r="T38" s="3">
        <f t="shared" si="6"/>
        <v>1.2307692307692308</v>
      </c>
      <c r="U38" s="3">
        <f t="shared" si="7"/>
        <v>1.8881118881118881</v>
      </c>
    </row>
    <row r="39" spans="1:21" ht="13.5">
      <c r="A39" s="1" t="s">
        <v>49</v>
      </c>
      <c r="B39" t="s">
        <v>164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145</v>
      </c>
      <c r="C40">
        <v>31</v>
      </c>
      <c r="D40" s="3">
        <f t="shared" si="4"/>
        <v>6.923076923076923</v>
      </c>
      <c r="E40">
        <v>2</v>
      </c>
      <c r="F40">
        <v>3</v>
      </c>
      <c r="G40">
        <v>1</v>
      </c>
      <c r="H40">
        <v>4</v>
      </c>
      <c r="I40" s="2">
        <f t="shared" si="5"/>
        <v>0.4</v>
      </c>
      <c r="J40" s="7">
        <v>39</v>
      </c>
      <c r="K40">
        <v>0</v>
      </c>
      <c r="L40">
        <v>178</v>
      </c>
      <c r="M40">
        <v>50</v>
      </c>
      <c r="N40">
        <v>14</v>
      </c>
      <c r="O40">
        <v>12</v>
      </c>
      <c r="P40">
        <v>0</v>
      </c>
      <c r="Q40">
        <v>10</v>
      </c>
      <c r="R40">
        <v>30</v>
      </c>
      <c r="S40">
        <v>30</v>
      </c>
      <c r="T40" s="3">
        <f t="shared" si="6"/>
        <v>1.5897435897435896</v>
      </c>
      <c r="U40" s="3">
        <f t="shared" si="7"/>
        <v>3.230769230769231</v>
      </c>
    </row>
  </sheetData>
  <sheetProtection/>
  <mergeCells count="5">
    <mergeCell ref="C18:S18"/>
    <mergeCell ref="C19:S19"/>
    <mergeCell ref="C21:S21"/>
    <mergeCell ref="C37:U37"/>
    <mergeCell ref="C39:U39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40" sqref="C40:U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6" width="5.875" style="0" bestFit="1" customWidth="1"/>
    <col min="17" max="17" width="5.25390625" style="0" bestFit="1" customWidth="1"/>
    <col min="18" max="18" width="5.125" style="0" bestFit="1" customWidth="1"/>
    <col min="19" max="19" width="5.75390625" style="0" bestFit="1" customWidth="1"/>
    <col min="20" max="20" width="5.875" style="0" customWidth="1"/>
    <col min="21" max="21" width="7.1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123</v>
      </c>
      <c r="C2">
        <v>143</v>
      </c>
      <c r="D2" s="2">
        <f aca="true" t="shared" si="0" ref="D2:D21">F2/E2</f>
        <v>0.2911813643926789</v>
      </c>
      <c r="E2">
        <v>601</v>
      </c>
      <c r="F2">
        <v>175</v>
      </c>
      <c r="G2">
        <v>18</v>
      </c>
      <c r="H2">
        <v>53</v>
      </c>
      <c r="I2" s="2">
        <f aca="true" t="shared" si="1" ref="I2:I21">(F2+K2)/(E2+K2+N2)</f>
        <v>0.33541341653666146</v>
      </c>
      <c r="J2">
        <v>298</v>
      </c>
      <c r="K2">
        <v>40</v>
      </c>
      <c r="L2">
        <v>59</v>
      </c>
      <c r="M2">
        <v>0</v>
      </c>
      <c r="N2">
        <v>0</v>
      </c>
      <c r="O2">
        <v>33</v>
      </c>
      <c r="P2" s="14">
        <v>17</v>
      </c>
      <c r="Q2" s="2">
        <v>0.299</v>
      </c>
      <c r="R2" s="2">
        <f aca="true" t="shared" si="2" ref="R2:R21">J2/E2</f>
        <v>0.49584026622296173</v>
      </c>
      <c r="S2" s="2">
        <f aca="true" t="shared" si="3" ref="S2:S21">I2+R2</f>
        <v>0.8312536827596232</v>
      </c>
    </row>
    <row r="3" spans="1:19" ht="13.5">
      <c r="A3">
        <v>2</v>
      </c>
      <c r="B3" t="s">
        <v>155</v>
      </c>
      <c r="C3">
        <v>141</v>
      </c>
      <c r="D3" s="2">
        <f t="shared" si="0"/>
        <v>0.23344947735191637</v>
      </c>
      <c r="E3">
        <v>574</v>
      </c>
      <c r="F3">
        <v>134</v>
      </c>
      <c r="G3">
        <v>6</v>
      </c>
      <c r="H3">
        <v>38</v>
      </c>
      <c r="I3" s="2">
        <f t="shared" si="1"/>
        <v>0.2887096774193548</v>
      </c>
      <c r="J3">
        <v>197</v>
      </c>
      <c r="K3">
        <v>45</v>
      </c>
      <c r="L3">
        <v>63</v>
      </c>
      <c r="M3">
        <v>0</v>
      </c>
      <c r="N3">
        <v>1</v>
      </c>
      <c r="O3">
        <v>4</v>
      </c>
      <c r="P3" s="14">
        <v>3</v>
      </c>
      <c r="Q3" s="2">
        <v>0.224</v>
      </c>
      <c r="R3" s="2">
        <f t="shared" si="2"/>
        <v>0.343205574912892</v>
      </c>
      <c r="S3" s="2">
        <f t="shared" si="3"/>
        <v>0.6319152523322469</v>
      </c>
    </row>
    <row r="4" spans="1:19" ht="13.5">
      <c r="A4">
        <v>3</v>
      </c>
      <c r="B4" t="s">
        <v>187</v>
      </c>
      <c r="C4">
        <v>142</v>
      </c>
      <c r="D4" s="2">
        <f t="shared" si="0"/>
        <v>0.25871559633027524</v>
      </c>
      <c r="E4">
        <v>545</v>
      </c>
      <c r="F4">
        <v>141</v>
      </c>
      <c r="G4">
        <v>35</v>
      </c>
      <c r="H4">
        <v>105</v>
      </c>
      <c r="I4" s="2">
        <f t="shared" si="1"/>
        <v>0.33986928104575165</v>
      </c>
      <c r="J4">
        <v>282</v>
      </c>
      <c r="K4">
        <v>67</v>
      </c>
      <c r="L4">
        <v>66</v>
      </c>
      <c r="M4">
        <v>0</v>
      </c>
      <c r="N4">
        <v>0</v>
      </c>
      <c r="O4">
        <v>9</v>
      </c>
      <c r="P4" s="14">
        <v>11</v>
      </c>
      <c r="Q4" s="2">
        <v>0.389</v>
      </c>
      <c r="R4" s="2">
        <f t="shared" si="2"/>
        <v>0.5174311926605505</v>
      </c>
      <c r="S4" s="2">
        <f t="shared" si="3"/>
        <v>0.8573004737063021</v>
      </c>
    </row>
    <row r="5" spans="1:19" ht="13.5">
      <c r="A5">
        <v>4</v>
      </c>
      <c r="B5" t="s">
        <v>156</v>
      </c>
      <c r="C5">
        <v>143</v>
      </c>
      <c r="D5" s="2">
        <f t="shared" si="0"/>
        <v>0.23890784982935154</v>
      </c>
      <c r="E5">
        <v>586</v>
      </c>
      <c r="F5">
        <v>140</v>
      </c>
      <c r="G5">
        <v>38</v>
      </c>
      <c r="H5">
        <v>103</v>
      </c>
      <c r="I5" s="2">
        <f t="shared" si="1"/>
        <v>0.2579034941763727</v>
      </c>
      <c r="J5">
        <v>292</v>
      </c>
      <c r="K5">
        <v>15</v>
      </c>
      <c r="L5">
        <v>77</v>
      </c>
      <c r="M5">
        <v>0</v>
      </c>
      <c r="N5">
        <v>0</v>
      </c>
      <c r="O5">
        <v>2</v>
      </c>
      <c r="P5" s="14">
        <v>16</v>
      </c>
      <c r="Q5" s="2">
        <v>0.279</v>
      </c>
      <c r="R5" s="2">
        <f t="shared" si="2"/>
        <v>0.49829351535836175</v>
      </c>
      <c r="S5" s="2">
        <f t="shared" si="3"/>
        <v>0.7561970095347345</v>
      </c>
    </row>
    <row r="6" spans="1:19" ht="13.5">
      <c r="A6">
        <v>5</v>
      </c>
      <c r="B6" t="s">
        <v>172</v>
      </c>
      <c r="C6">
        <v>142</v>
      </c>
      <c r="D6" s="2">
        <f t="shared" si="0"/>
        <v>0.21350364963503649</v>
      </c>
      <c r="E6">
        <v>548</v>
      </c>
      <c r="F6">
        <v>117</v>
      </c>
      <c r="G6">
        <v>29</v>
      </c>
      <c r="H6">
        <v>72</v>
      </c>
      <c r="I6" s="2">
        <f t="shared" si="1"/>
        <v>0.25900514579759865</v>
      </c>
      <c r="J6">
        <v>225</v>
      </c>
      <c r="K6">
        <v>34</v>
      </c>
      <c r="L6">
        <v>85</v>
      </c>
      <c r="M6">
        <v>0</v>
      </c>
      <c r="N6">
        <v>1</v>
      </c>
      <c r="O6">
        <v>5</v>
      </c>
      <c r="P6" s="14">
        <v>5</v>
      </c>
      <c r="Q6" s="2">
        <v>0.27</v>
      </c>
      <c r="R6" s="2">
        <f t="shared" si="2"/>
        <v>0.41058394160583944</v>
      </c>
      <c r="S6" s="2">
        <f t="shared" si="3"/>
        <v>0.669589087403438</v>
      </c>
    </row>
    <row r="7" spans="1:19" ht="13.5">
      <c r="A7">
        <v>6</v>
      </c>
      <c r="B7" t="s">
        <v>170</v>
      </c>
      <c r="C7">
        <v>142</v>
      </c>
      <c r="D7" s="2">
        <f t="shared" si="0"/>
        <v>0.30855018587360594</v>
      </c>
      <c r="E7">
        <v>538</v>
      </c>
      <c r="F7">
        <v>166</v>
      </c>
      <c r="G7">
        <v>20</v>
      </c>
      <c r="H7">
        <v>43</v>
      </c>
      <c r="I7" s="2">
        <f t="shared" si="1"/>
        <v>0.3439153439153439</v>
      </c>
      <c r="J7">
        <v>261</v>
      </c>
      <c r="K7">
        <v>29</v>
      </c>
      <c r="L7">
        <v>73</v>
      </c>
      <c r="M7">
        <v>0</v>
      </c>
      <c r="N7">
        <v>0</v>
      </c>
      <c r="O7">
        <v>5</v>
      </c>
      <c r="P7" s="14">
        <v>19</v>
      </c>
      <c r="Q7" s="2">
        <v>0.214</v>
      </c>
      <c r="R7" s="2">
        <f t="shared" si="2"/>
        <v>0.4851301115241636</v>
      </c>
      <c r="S7" s="2">
        <f t="shared" si="3"/>
        <v>0.8290454554395075</v>
      </c>
    </row>
    <row r="8" spans="1:19" ht="13.5">
      <c r="A8">
        <v>7</v>
      </c>
      <c r="B8" t="s">
        <v>188</v>
      </c>
      <c r="C8">
        <v>142</v>
      </c>
      <c r="D8" s="2">
        <f t="shared" si="0"/>
        <v>0.25526315789473686</v>
      </c>
      <c r="E8">
        <v>380</v>
      </c>
      <c r="F8">
        <v>97</v>
      </c>
      <c r="G8">
        <v>19</v>
      </c>
      <c r="H8">
        <v>50</v>
      </c>
      <c r="I8" s="2">
        <f t="shared" si="1"/>
        <v>0.29</v>
      </c>
      <c r="J8">
        <v>163</v>
      </c>
      <c r="K8">
        <v>19</v>
      </c>
      <c r="L8">
        <v>68</v>
      </c>
      <c r="M8">
        <v>0</v>
      </c>
      <c r="N8">
        <v>1</v>
      </c>
      <c r="O8">
        <v>18</v>
      </c>
      <c r="P8" s="14">
        <v>3</v>
      </c>
      <c r="Q8" s="2">
        <v>0.318</v>
      </c>
      <c r="R8" s="2">
        <f t="shared" si="2"/>
        <v>0.42894736842105263</v>
      </c>
      <c r="S8" s="2">
        <f t="shared" si="3"/>
        <v>0.7189473684210526</v>
      </c>
    </row>
    <row r="9" spans="1:19" ht="13.5">
      <c r="A9">
        <v>8</v>
      </c>
      <c r="B9" t="s">
        <v>128</v>
      </c>
      <c r="C9">
        <v>144</v>
      </c>
      <c r="D9" s="2">
        <f t="shared" si="0"/>
        <v>0.1887905604719764</v>
      </c>
      <c r="E9">
        <v>339</v>
      </c>
      <c r="F9">
        <v>64</v>
      </c>
      <c r="G9">
        <v>1</v>
      </c>
      <c r="H9">
        <v>17</v>
      </c>
      <c r="I9" s="2">
        <f t="shared" si="1"/>
        <v>0.24175824175824176</v>
      </c>
      <c r="J9">
        <v>74</v>
      </c>
      <c r="K9">
        <v>24</v>
      </c>
      <c r="L9">
        <v>47</v>
      </c>
      <c r="M9">
        <v>6</v>
      </c>
      <c r="N9">
        <v>1</v>
      </c>
      <c r="O9">
        <v>3</v>
      </c>
      <c r="P9" s="14">
        <v>2</v>
      </c>
      <c r="Q9" s="2">
        <v>0.274</v>
      </c>
      <c r="R9" s="2">
        <f t="shared" si="2"/>
        <v>0.2182890855457227</v>
      </c>
      <c r="S9" s="2">
        <f t="shared" si="3"/>
        <v>0.46004732730396447</v>
      </c>
    </row>
    <row r="10" spans="1:19" ht="13.5">
      <c r="A10" s="1" t="s">
        <v>54</v>
      </c>
      <c r="B10" t="s">
        <v>159</v>
      </c>
      <c r="C10">
        <v>91</v>
      </c>
      <c r="D10" s="2">
        <f t="shared" si="0"/>
        <v>0.28846153846153844</v>
      </c>
      <c r="E10">
        <v>104</v>
      </c>
      <c r="F10">
        <v>30</v>
      </c>
      <c r="G10">
        <v>1</v>
      </c>
      <c r="H10">
        <v>11</v>
      </c>
      <c r="I10" s="2">
        <f t="shared" si="1"/>
        <v>0.34513274336283184</v>
      </c>
      <c r="J10">
        <v>38</v>
      </c>
      <c r="K10">
        <v>9</v>
      </c>
      <c r="L10">
        <v>10</v>
      </c>
      <c r="M10">
        <v>4</v>
      </c>
      <c r="N10">
        <v>0</v>
      </c>
      <c r="O10">
        <v>1</v>
      </c>
      <c r="P10" s="14">
        <v>0</v>
      </c>
      <c r="Q10" s="2">
        <v>0.391</v>
      </c>
      <c r="R10" s="2">
        <f t="shared" si="2"/>
        <v>0.36538461538461536</v>
      </c>
      <c r="S10" s="2">
        <f t="shared" si="3"/>
        <v>0.7105173587474471</v>
      </c>
    </row>
    <row r="11" spans="1:19" ht="13.5">
      <c r="A11" s="1" t="s">
        <v>1</v>
      </c>
      <c r="B11" t="s">
        <v>129</v>
      </c>
      <c r="C11">
        <v>53</v>
      </c>
      <c r="D11" s="2">
        <f t="shared" si="0"/>
        <v>0.23809523809523808</v>
      </c>
      <c r="E11">
        <v>63</v>
      </c>
      <c r="F11">
        <v>15</v>
      </c>
      <c r="G11">
        <v>0</v>
      </c>
      <c r="H11">
        <v>0</v>
      </c>
      <c r="I11" s="2">
        <f t="shared" si="1"/>
        <v>0.25</v>
      </c>
      <c r="J11">
        <v>18</v>
      </c>
      <c r="K11">
        <v>1</v>
      </c>
      <c r="L11">
        <v>7</v>
      </c>
      <c r="M11">
        <v>0</v>
      </c>
      <c r="N11">
        <v>0</v>
      </c>
      <c r="O11">
        <v>3</v>
      </c>
      <c r="P11" s="14">
        <v>0</v>
      </c>
      <c r="Q11" s="2">
        <v>0</v>
      </c>
      <c r="R11" s="2">
        <f t="shared" si="2"/>
        <v>0.2857142857142857</v>
      </c>
      <c r="S11" s="2">
        <f t="shared" si="3"/>
        <v>0.5357142857142857</v>
      </c>
    </row>
    <row r="12" spans="1:19" ht="13.5">
      <c r="A12" s="1" t="s">
        <v>1</v>
      </c>
      <c r="B12" t="s">
        <v>131</v>
      </c>
      <c r="C12">
        <v>23</v>
      </c>
      <c r="D12" s="2">
        <f t="shared" si="0"/>
        <v>0.20689655172413793</v>
      </c>
      <c r="E12">
        <v>29</v>
      </c>
      <c r="F12">
        <v>6</v>
      </c>
      <c r="G12">
        <v>0</v>
      </c>
      <c r="H12">
        <v>1</v>
      </c>
      <c r="I12" s="2">
        <f t="shared" si="1"/>
        <v>0.23333333333333334</v>
      </c>
      <c r="J12">
        <v>6</v>
      </c>
      <c r="K12">
        <v>1</v>
      </c>
      <c r="L12">
        <v>1</v>
      </c>
      <c r="M12">
        <v>0</v>
      </c>
      <c r="N12">
        <v>0</v>
      </c>
      <c r="O12">
        <v>1</v>
      </c>
      <c r="P12" s="14">
        <v>0</v>
      </c>
      <c r="Q12" s="2">
        <v>0.143</v>
      </c>
      <c r="R12" s="2">
        <f t="shared" si="2"/>
        <v>0.20689655172413793</v>
      </c>
      <c r="S12" s="2">
        <f t="shared" si="3"/>
        <v>0.4402298850574713</v>
      </c>
    </row>
    <row r="13" spans="1:19" ht="13.5">
      <c r="A13" s="1" t="s">
        <v>1</v>
      </c>
      <c r="B13" t="s">
        <v>132</v>
      </c>
      <c r="C13">
        <v>6</v>
      </c>
      <c r="D13" s="2">
        <f t="shared" si="0"/>
        <v>0.2222222222222222</v>
      </c>
      <c r="E13">
        <v>9</v>
      </c>
      <c r="F13">
        <v>2</v>
      </c>
      <c r="G13">
        <v>0</v>
      </c>
      <c r="H13">
        <v>1</v>
      </c>
      <c r="I13" s="2">
        <f t="shared" si="1"/>
        <v>0.2222222222222222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 s="14">
        <v>0</v>
      </c>
      <c r="Q13" s="2">
        <v>0.333</v>
      </c>
      <c r="R13" s="2">
        <f t="shared" si="2"/>
        <v>0.2222222222222222</v>
      </c>
      <c r="S13" s="2">
        <f t="shared" si="3"/>
        <v>0.4444444444444444</v>
      </c>
    </row>
    <row r="14" spans="1:19" ht="13.5">
      <c r="A14" s="1" t="s">
        <v>1</v>
      </c>
      <c r="B14" t="s">
        <v>138</v>
      </c>
      <c r="C14">
        <v>92</v>
      </c>
      <c r="D14" s="2">
        <f t="shared" si="0"/>
        <v>0.19444444444444445</v>
      </c>
      <c r="E14">
        <v>144</v>
      </c>
      <c r="F14">
        <v>28</v>
      </c>
      <c r="G14">
        <v>1</v>
      </c>
      <c r="H14">
        <v>6</v>
      </c>
      <c r="I14" s="2">
        <f t="shared" si="1"/>
        <v>0.2108843537414966</v>
      </c>
      <c r="J14">
        <v>35</v>
      </c>
      <c r="K14">
        <v>3</v>
      </c>
      <c r="L14">
        <v>26</v>
      </c>
      <c r="M14">
        <v>3</v>
      </c>
      <c r="N14">
        <v>0</v>
      </c>
      <c r="O14">
        <v>0</v>
      </c>
      <c r="P14" s="14">
        <v>0</v>
      </c>
      <c r="Q14" s="2">
        <v>0.115</v>
      </c>
      <c r="R14" s="2">
        <f t="shared" si="2"/>
        <v>0.24305555555555555</v>
      </c>
      <c r="S14" s="2">
        <f t="shared" si="3"/>
        <v>0.4539399092970522</v>
      </c>
    </row>
    <row r="15" spans="1:19" ht="13.5">
      <c r="A15" s="1" t="s">
        <v>1</v>
      </c>
      <c r="B15" t="s">
        <v>133</v>
      </c>
      <c r="C15">
        <v>76</v>
      </c>
      <c r="D15" s="2">
        <f t="shared" si="0"/>
        <v>0.3103448275862069</v>
      </c>
      <c r="E15">
        <v>29</v>
      </c>
      <c r="F15">
        <v>9</v>
      </c>
      <c r="G15">
        <v>0</v>
      </c>
      <c r="H15">
        <v>3</v>
      </c>
      <c r="I15" s="2">
        <f t="shared" si="1"/>
        <v>0.38235294117647056</v>
      </c>
      <c r="J15">
        <v>10</v>
      </c>
      <c r="K15">
        <v>4</v>
      </c>
      <c r="L15">
        <v>4</v>
      </c>
      <c r="M15">
        <v>4</v>
      </c>
      <c r="N15">
        <v>1</v>
      </c>
      <c r="O15">
        <v>0</v>
      </c>
      <c r="P15" s="14">
        <v>0</v>
      </c>
      <c r="Q15" s="2">
        <v>0.25</v>
      </c>
      <c r="R15" s="2">
        <f t="shared" si="2"/>
        <v>0.3448275862068966</v>
      </c>
      <c r="S15" s="2">
        <f t="shared" si="3"/>
        <v>0.7271805273833671</v>
      </c>
    </row>
    <row r="16" spans="1:19" ht="13.5">
      <c r="A16" s="1" t="s">
        <v>1</v>
      </c>
      <c r="B16" t="s">
        <v>127</v>
      </c>
      <c r="C16">
        <v>18</v>
      </c>
      <c r="D16" s="2">
        <f t="shared" si="0"/>
        <v>0.4</v>
      </c>
      <c r="E16">
        <v>5</v>
      </c>
      <c r="F16">
        <v>2</v>
      </c>
      <c r="G16">
        <v>0</v>
      </c>
      <c r="H16">
        <v>0</v>
      </c>
      <c r="I16" s="2">
        <f t="shared" si="1"/>
        <v>0.4</v>
      </c>
      <c r="J16">
        <v>2</v>
      </c>
      <c r="K16">
        <v>0</v>
      </c>
      <c r="L16">
        <v>1</v>
      </c>
      <c r="M16">
        <v>0</v>
      </c>
      <c r="N16">
        <v>0</v>
      </c>
      <c r="O16">
        <v>1</v>
      </c>
      <c r="P16" s="14">
        <v>0</v>
      </c>
      <c r="Q16" s="2">
        <v>0</v>
      </c>
      <c r="R16" s="2">
        <f t="shared" si="2"/>
        <v>0.4</v>
      </c>
      <c r="S16" s="2">
        <f t="shared" si="3"/>
        <v>0.8</v>
      </c>
    </row>
    <row r="17" spans="1:19" ht="13.5">
      <c r="A17" s="1" t="s">
        <v>1</v>
      </c>
      <c r="B17" t="s">
        <v>134</v>
      </c>
      <c r="C17">
        <v>3</v>
      </c>
      <c r="D17" s="2">
        <f t="shared" si="0"/>
        <v>0.3333333333333333</v>
      </c>
      <c r="E17">
        <v>3</v>
      </c>
      <c r="F17">
        <v>1</v>
      </c>
      <c r="G17">
        <v>0</v>
      </c>
      <c r="H17">
        <v>0</v>
      </c>
      <c r="I17" s="2">
        <f t="shared" si="1"/>
        <v>0.3333333333333333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 s="14">
        <v>0</v>
      </c>
      <c r="Q17" s="2">
        <v>0</v>
      </c>
      <c r="R17" s="2">
        <f t="shared" si="2"/>
        <v>0.3333333333333333</v>
      </c>
      <c r="S17" s="2">
        <f t="shared" si="3"/>
        <v>0.6666666666666666</v>
      </c>
    </row>
    <row r="18" spans="1:19" ht="13.5">
      <c r="A18" s="1" t="s">
        <v>49</v>
      </c>
      <c r="B18" t="s">
        <v>130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174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181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135</v>
      </c>
      <c r="C21">
        <v>2</v>
      </c>
      <c r="D21" s="2">
        <f t="shared" si="0"/>
        <v>0</v>
      </c>
      <c r="E21">
        <v>1</v>
      </c>
      <c r="F21">
        <v>0</v>
      </c>
      <c r="G21">
        <v>0</v>
      </c>
      <c r="H21">
        <v>0</v>
      </c>
      <c r="I21" s="2">
        <f t="shared" si="1"/>
        <v>0.5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 s="14">
        <v>0</v>
      </c>
      <c r="Q21" s="2">
        <v>0</v>
      </c>
      <c r="R21" s="2">
        <f t="shared" si="2"/>
        <v>0</v>
      </c>
      <c r="S21" s="2">
        <f t="shared" si="3"/>
        <v>0.5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140</v>
      </c>
      <c r="C25">
        <v>28</v>
      </c>
      <c r="D25" s="3">
        <f aca="true" t="shared" si="4" ref="D25:D39">S25/J25*9</f>
        <v>3.2436548223350257</v>
      </c>
      <c r="E25">
        <v>7</v>
      </c>
      <c r="F25">
        <v>12</v>
      </c>
      <c r="G25">
        <v>0</v>
      </c>
      <c r="H25">
        <v>0</v>
      </c>
      <c r="I25" s="2">
        <f aca="true" t="shared" si="5" ref="I25:I39">E25/(E25+F25)</f>
        <v>0.3684210526315789</v>
      </c>
      <c r="J25" s="7">
        <v>197</v>
      </c>
      <c r="K25">
        <v>4</v>
      </c>
      <c r="L25">
        <v>812</v>
      </c>
      <c r="M25">
        <v>190</v>
      </c>
      <c r="N25">
        <v>155</v>
      </c>
      <c r="O25">
        <v>40</v>
      </c>
      <c r="P25">
        <v>2</v>
      </c>
      <c r="Q25">
        <v>20</v>
      </c>
      <c r="R25">
        <v>72</v>
      </c>
      <c r="S25">
        <v>71</v>
      </c>
      <c r="T25" s="3">
        <f aca="true" t="shared" si="6" ref="T25:T39">(M25+O25)/J25</f>
        <v>1.16751269035533</v>
      </c>
      <c r="U25" s="3">
        <f aca="true" t="shared" si="7" ref="U25:U39">N25/J25*9</f>
        <v>7.081218274111675</v>
      </c>
    </row>
    <row r="26" spans="1:21" ht="13.5">
      <c r="A26" s="1" t="s">
        <v>50</v>
      </c>
      <c r="B26" t="s">
        <v>164</v>
      </c>
      <c r="C26">
        <v>28</v>
      </c>
      <c r="D26" s="3">
        <f t="shared" si="4"/>
        <v>2.723478260869565</v>
      </c>
      <c r="E26">
        <v>16</v>
      </c>
      <c r="F26">
        <v>7</v>
      </c>
      <c r="G26">
        <v>0</v>
      </c>
      <c r="H26">
        <v>0</v>
      </c>
      <c r="I26" s="2">
        <f t="shared" si="5"/>
        <v>0.6956521739130435</v>
      </c>
      <c r="J26" s="7">
        <v>191.66666666666666</v>
      </c>
      <c r="K26">
        <v>5</v>
      </c>
      <c r="L26">
        <v>783</v>
      </c>
      <c r="M26">
        <v>163</v>
      </c>
      <c r="N26">
        <v>65</v>
      </c>
      <c r="O26">
        <v>38</v>
      </c>
      <c r="P26">
        <v>9</v>
      </c>
      <c r="Q26">
        <v>10</v>
      </c>
      <c r="R26">
        <v>61</v>
      </c>
      <c r="S26">
        <v>58</v>
      </c>
      <c r="T26" s="3">
        <f t="shared" si="6"/>
        <v>1.048695652173913</v>
      </c>
      <c r="U26" s="3">
        <f t="shared" si="7"/>
        <v>3.052173913043479</v>
      </c>
    </row>
    <row r="27" spans="1:21" ht="13.5">
      <c r="A27" s="1" t="s">
        <v>50</v>
      </c>
      <c r="B27" t="s">
        <v>186</v>
      </c>
      <c r="C27">
        <v>27</v>
      </c>
      <c r="D27" s="3">
        <f t="shared" si="4"/>
        <v>4.308510638297872</v>
      </c>
      <c r="E27">
        <v>8</v>
      </c>
      <c r="F27">
        <v>12</v>
      </c>
      <c r="G27">
        <v>0</v>
      </c>
      <c r="H27">
        <v>0</v>
      </c>
      <c r="I27" s="2">
        <f t="shared" si="5"/>
        <v>0.4</v>
      </c>
      <c r="J27" s="7">
        <v>156.66666666666666</v>
      </c>
      <c r="K27">
        <v>2</v>
      </c>
      <c r="L27">
        <v>672</v>
      </c>
      <c r="M27">
        <v>160</v>
      </c>
      <c r="N27">
        <v>105</v>
      </c>
      <c r="O27">
        <v>32</v>
      </c>
      <c r="P27">
        <v>6</v>
      </c>
      <c r="Q27">
        <v>19</v>
      </c>
      <c r="R27">
        <v>78</v>
      </c>
      <c r="S27">
        <v>75</v>
      </c>
      <c r="T27" s="3">
        <f t="shared" si="6"/>
        <v>1.225531914893617</v>
      </c>
      <c r="U27" s="3">
        <f t="shared" si="7"/>
        <v>6.031914893617022</v>
      </c>
    </row>
    <row r="28" spans="1:21" ht="13.5">
      <c r="A28" s="1" t="s">
        <v>50</v>
      </c>
      <c r="B28" t="s">
        <v>165</v>
      </c>
      <c r="C28">
        <v>13</v>
      </c>
      <c r="D28" s="3">
        <f t="shared" si="4"/>
        <v>5.054187192118226</v>
      </c>
      <c r="E28">
        <v>5</v>
      </c>
      <c r="F28">
        <v>5</v>
      </c>
      <c r="G28">
        <v>0</v>
      </c>
      <c r="H28">
        <v>0</v>
      </c>
      <c r="I28" s="2">
        <f t="shared" si="5"/>
        <v>0.5</v>
      </c>
      <c r="J28" s="7">
        <v>67.66666666666667</v>
      </c>
      <c r="K28">
        <v>2</v>
      </c>
      <c r="L28">
        <v>293</v>
      </c>
      <c r="M28">
        <v>69</v>
      </c>
      <c r="N28">
        <v>17</v>
      </c>
      <c r="O28">
        <v>13</v>
      </c>
      <c r="P28">
        <v>4</v>
      </c>
      <c r="Q28">
        <v>10</v>
      </c>
      <c r="R28">
        <v>39</v>
      </c>
      <c r="S28">
        <v>38</v>
      </c>
      <c r="T28" s="3">
        <f t="shared" si="6"/>
        <v>1.211822660098522</v>
      </c>
      <c r="U28" s="3">
        <f t="shared" si="7"/>
        <v>2.2610837438423643</v>
      </c>
    </row>
    <row r="29" spans="1:21" ht="13.5">
      <c r="A29" s="1" t="s">
        <v>50</v>
      </c>
      <c r="B29" t="s">
        <v>166</v>
      </c>
      <c r="C29">
        <v>27</v>
      </c>
      <c r="D29" s="3">
        <f t="shared" si="4"/>
        <v>3.6745562130177514</v>
      </c>
      <c r="E29">
        <v>9</v>
      </c>
      <c r="F29">
        <v>12</v>
      </c>
      <c r="G29">
        <v>0</v>
      </c>
      <c r="H29">
        <v>0</v>
      </c>
      <c r="I29" s="2">
        <f t="shared" si="5"/>
        <v>0.42857142857142855</v>
      </c>
      <c r="J29" s="7">
        <v>169</v>
      </c>
      <c r="K29">
        <v>1</v>
      </c>
      <c r="L29">
        <v>711</v>
      </c>
      <c r="M29">
        <v>147</v>
      </c>
      <c r="N29">
        <v>107</v>
      </c>
      <c r="O29">
        <v>48</v>
      </c>
      <c r="P29">
        <v>6</v>
      </c>
      <c r="Q29">
        <v>17</v>
      </c>
      <c r="R29">
        <v>72</v>
      </c>
      <c r="S29">
        <v>69</v>
      </c>
      <c r="T29" s="3">
        <f t="shared" si="6"/>
        <v>1.1538461538461537</v>
      </c>
      <c r="U29" s="3">
        <f t="shared" si="7"/>
        <v>5.698224852071006</v>
      </c>
    </row>
    <row r="30" spans="1:21" ht="13.5">
      <c r="A30" s="1" t="s">
        <v>74</v>
      </c>
      <c r="B30" t="s">
        <v>150</v>
      </c>
      <c r="C30">
        <v>20</v>
      </c>
      <c r="D30" s="3">
        <f t="shared" si="4"/>
        <v>5.165217391304348</v>
      </c>
      <c r="E30">
        <v>4</v>
      </c>
      <c r="F30">
        <v>9</v>
      </c>
      <c r="G30">
        <v>0</v>
      </c>
      <c r="H30">
        <v>0</v>
      </c>
      <c r="I30" s="2">
        <f t="shared" si="5"/>
        <v>0.3076923076923077</v>
      </c>
      <c r="J30" s="7">
        <v>115</v>
      </c>
      <c r="K30">
        <v>2</v>
      </c>
      <c r="L30">
        <v>520</v>
      </c>
      <c r="M30">
        <v>117</v>
      </c>
      <c r="N30">
        <v>84</v>
      </c>
      <c r="O30">
        <v>52</v>
      </c>
      <c r="P30">
        <v>6</v>
      </c>
      <c r="Q30">
        <v>12</v>
      </c>
      <c r="R30">
        <v>68</v>
      </c>
      <c r="S30">
        <v>66</v>
      </c>
      <c r="T30" s="3">
        <f t="shared" si="6"/>
        <v>1.4695652173913043</v>
      </c>
      <c r="U30" s="3">
        <f t="shared" si="7"/>
        <v>6.573913043478261</v>
      </c>
    </row>
    <row r="31" spans="1:21" ht="13.5">
      <c r="A31" s="1" t="s">
        <v>51</v>
      </c>
      <c r="B31" t="s">
        <v>189</v>
      </c>
      <c r="C31">
        <v>23</v>
      </c>
      <c r="D31" s="3">
        <f t="shared" si="4"/>
        <v>2.677685950413223</v>
      </c>
      <c r="E31">
        <v>2</v>
      </c>
      <c r="F31">
        <v>2</v>
      </c>
      <c r="G31">
        <v>1</v>
      </c>
      <c r="H31">
        <v>1</v>
      </c>
      <c r="I31" s="2">
        <f t="shared" si="5"/>
        <v>0.5</v>
      </c>
      <c r="J31" s="7">
        <v>40.333333333333336</v>
      </c>
      <c r="K31">
        <v>0</v>
      </c>
      <c r="L31">
        <v>166</v>
      </c>
      <c r="M31">
        <v>35</v>
      </c>
      <c r="N31">
        <v>13</v>
      </c>
      <c r="O31">
        <v>7</v>
      </c>
      <c r="P31">
        <v>2</v>
      </c>
      <c r="Q31">
        <v>3</v>
      </c>
      <c r="R31">
        <v>12</v>
      </c>
      <c r="S31">
        <v>12</v>
      </c>
      <c r="T31" s="3">
        <f t="shared" si="6"/>
        <v>1.0413223140495866</v>
      </c>
      <c r="U31" s="3">
        <f t="shared" si="7"/>
        <v>2.9008264462809916</v>
      </c>
    </row>
    <row r="32" spans="1:21" ht="13.5">
      <c r="A32" s="1" t="s">
        <v>51</v>
      </c>
      <c r="B32" t="s">
        <v>146</v>
      </c>
      <c r="C32">
        <v>43</v>
      </c>
      <c r="D32" s="3">
        <f t="shared" si="4"/>
        <v>3.2857142857142856</v>
      </c>
      <c r="E32">
        <v>3</v>
      </c>
      <c r="F32">
        <v>3</v>
      </c>
      <c r="G32">
        <v>3</v>
      </c>
      <c r="H32">
        <v>2</v>
      </c>
      <c r="I32" s="2">
        <f t="shared" si="5"/>
        <v>0.5</v>
      </c>
      <c r="J32" s="7">
        <v>63</v>
      </c>
      <c r="K32">
        <v>0</v>
      </c>
      <c r="L32">
        <v>257</v>
      </c>
      <c r="M32">
        <v>50</v>
      </c>
      <c r="N32">
        <v>29</v>
      </c>
      <c r="O32">
        <v>17</v>
      </c>
      <c r="P32">
        <v>2</v>
      </c>
      <c r="Q32">
        <v>4</v>
      </c>
      <c r="R32">
        <v>24</v>
      </c>
      <c r="S32">
        <v>23</v>
      </c>
      <c r="T32" s="3">
        <f t="shared" si="6"/>
        <v>1.0634920634920635</v>
      </c>
      <c r="U32" s="3">
        <f t="shared" si="7"/>
        <v>4.142857142857142</v>
      </c>
    </row>
    <row r="33" spans="1:21" ht="13.5">
      <c r="A33" s="1" t="s">
        <v>51</v>
      </c>
      <c r="B33" t="s">
        <v>144</v>
      </c>
      <c r="C33">
        <v>7</v>
      </c>
      <c r="D33" s="3">
        <f t="shared" si="4"/>
        <v>4.90909090909091</v>
      </c>
      <c r="E33">
        <v>1</v>
      </c>
      <c r="F33">
        <v>0</v>
      </c>
      <c r="G33">
        <v>0</v>
      </c>
      <c r="H33">
        <v>0</v>
      </c>
      <c r="I33" s="2">
        <f t="shared" si="5"/>
        <v>1</v>
      </c>
      <c r="J33" s="7">
        <v>7.333333333333333</v>
      </c>
      <c r="K33">
        <v>0</v>
      </c>
      <c r="L33">
        <v>31</v>
      </c>
      <c r="M33">
        <v>9</v>
      </c>
      <c r="N33">
        <v>5</v>
      </c>
      <c r="O33">
        <v>0</v>
      </c>
      <c r="P33">
        <v>0</v>
      </c>
      <c r="Q33">
        <v>0</v>
      </c>
      <c r="R33">
        <v>4</v>
      </c>
      <c r="S33">
        <v>4</v>
      </c>
      <c r="T33" s="3">
        <f t="shared" si="6"/>
        <v>1.2272727272727273</v>
      </c>
      <c r="U33" s="3">
        <f t="shared" si="7"/>
        <v>6.136363636363637</v>
      </c>
    </row>
    <row r="34" spans="1:21" ht="13.5">
      <c r="A34" s="1" t="s">
        <v>51</v>
      </c>
      <c r="B34" t="s">
        <v>149</v>
      </c>
      <c r="C34">
        <v>39</v>
      </c>
      <c r="D34" s="3">
        <f t="shared" si="4"/>
        <v>3.4534883720930227</v>
      </c>
      <c r="E34">
        <v>1</v>
      </c>
      <c r="F34">
        <v>2</v>
      </c>
      <c r="G34">
        <v>2</v>
      </c>
      <c r="H34">
        <v>5</v>
      </c>
      <c r="I34" s="2">
        <f t="shared" si="5"/>
        <v>0.3333333333333333</v>
      </c>
      <c r="J34" s="7">
        <v>57.333333333333336</v>
      </c>
      <c r="K34">
        <v>0</v>
      </c>
      <c r="L34">
        <v>251</v>
      </c>
      <c r="M34">
        <v>52</v>
      </c>
      <c r="N34">
        <v>20</v>
      </c>
      <c r="O34">
        <v>23</v>
      </c>
      <c r="P34">
        <v>3</v>
      </c>
      <c r="Q34">
        <v>6</v>
      </c>
      <c r="R34">
        <v>24</v>
      </c>
      <c r="S34">
        <v>22</v>
      </c>
      <c r="T34" s="3">
        <f t="shared" si="6"/>
        <v>1.3081395348837208</v>
      </c>
      <c r="U34" s="3">
        <f t="shared" si="7"/>
        <v>3.1395348837209305</v>
      </c>
    </row>
    <row r="35" spans="1:21" ht="13.5">
      <c r="A35" s="1" t="s">
        <v>52</v>
      </c>
      <c r="B35" t="s">
        <v>190</v>
      </c>
      <c r="C35">
        <v>37</v>
      </c>
      <c r="D35" s="3">
        <f t="shared" si="4"/>
        <v>2.596153846153846</v>
      </c>
      <c r="E35">
        <v>5</v>
      </c>
      <c r="F35">
        <v>1</v>
      </c>
      <c r="G35">
        <v>2</v>
      </c>
      <c r="H35">
        <v>5</v>
      </c>
      <c r="I35" s="2">
        <f t="shared" si="5"/>
        <v>0.8333333333333334</v>
      </c>
      <c r="J35" s="7">
        <v>52</v>
      </c>
      <c r="K35">
        <v>0</v>
      </c>
      <c r="L35">
        <v>211</v>
      </c>
      <c r="M35">
        <v>38</v>
      </c>
      <c r="N35">
        <v>38</v>
      </c>
      <c r="O35">
        <v>10</v>
      </c>
      <c r="P35">
        <v>1</v>
      </c>
      <c r="Q35">
        <v>5</v>
      </c>
      <c r="R35">
        <v>16</v>
      </c>
      <c r="S35">
        <v>15</v>
      </c>
      <c r="T35" s="3">
        <f t="shared" si="6"/>
        <v>0.9230769230769231</v>
      </c>
      <c r="U35" s="3">
        <f t="shared" si="7"/>
        <v>6.576923076923077</v>
      </c>
    </row>
    <row r="36" spans="1:21" ht="13.5">
      <c r="A36" s="1" t="s">
        <v>53</v>
      </c>
      <c r="B36" t="s">
        <v>154</v>
      </c>
      <c r="C36">
        <v>35</v>
      </c>
      <c r="D36" s="3">
        <f t="shared" si="4"/>
        <v>5.008064516129032</v>
      </c>
      <c r="E36">
        <v>3</v>
      </c>
      <c r="F36">
        <v>6</v>
      </c>
      <c r="G36">
        <v>20</v>
      </c>
      <c r="H36">
        <v>3</v>
      </c>
      <c r="I36" s="2">
        <f t="shared" si="5"/>
        <v>0.3333333333333333</v>
      </c>
      <c r="J36" s="7">
        <v>41.333333333333336</v>
      </c>
      <c r="K36">
        <v>0</v>
      </c>
      <c r="L36">
        <v>188</v>
      </c>
      <c r="M36">
        <v>54</v>
      </c>
      <c r="N36">
        <v>31</v>
      </c>
      <c r="O36">
        <v>8</v>
      </c>
      <c r="P36">
        <v>1</v>
      </c>
      <c r="Q36">
        <v>4</v>
      </c>
      <c r="R36">
        <v>23</v>
      </c>
      <c r="S36">
        <v>23</v>
      </c>
      <c r="T36" s="3">
        <f t="shared" si="6"/>
        <v>1.5</v>
      </c>
      <c r="U36" s="3">
        <f t="shared" si="7"/>
        <v>6.75</v>
      </c>
    </row>
    <row r="37" spans="1:21" ht="13.5">
      <c r="A37" s="1" t="s">
        <v>49</v>
      </c>
      <c r="B37" t="s">
        <v>151</v>
      </c>
      <c r="C37">
        <v>13</v>
      </c>
      <c r="D37" s="3">
        <f t="shared" si="4"/>
        <v>4.05</v>
      </c>
      <c r="E37">
        <v>0</v>
      </c>
      <c r="F37">
        <v>3</v>
      </c>
      <c r="G37">
        <v>0</v>
      </c>
      <c r="H37">
        <v>0</v>
      </c>
      <c r="I37" s="2">
        <f t="shared" si="5"/>
        <v>0</v>
      </c>
      <c r="J37" s="7">
        <v>66.66666666666667</v>
      </c>
      <c r="K37">
        <v>0</v>
      </c>
      <c r="L37">
        <v>286</v>
      </c>
      <c r="M37">
        <v>71</v>
      </c>
      <c r="N37">
        <v>50</v>
      </c>
      <c r="O37">
        <v>9</v>
      </c>
      <c r="P37">
        <v>1</v>
      </c>
      <c r="Q37">
        <v>8</v>
      </c>
      <c r="R37">
        <v>33</v>
      </c>
      <c r="S37">
        <v>30</v>
      </c>
      <c r="T37" s="3">
        <f t="shared" si="6"/>
        <v>1.2</v>
      </c>
      <c r="U37" s="3">
        <f t="shared" si="7"/>
        <v>6.75</v>
      </c>
    </row>
    <row r="38" spans="1:21" ht="13.5">
      <c r="A38" s="1" t="s">
        <v>49</v>
      </c>
      <c r="B38" t="s">
        <v>179</v>
      </c>
      <c r="C38">
        <v>17</v>
      </c>
      <c r="D38" s="3">
        <f t="shared" si="4"/>
        <v>4.90909090909091</v>
      </c>
      <c r="E38">
        <v>0</v>
      </c>
      <c r="F38">
        <v>3</v>
      </c>
      <c r="G38">
        <v>1</v>
      </c>
      <c r="H38">
        <v>0</v>
      </c>
      <c r="I38" s="2">
        <f t="shared" si="5"/>
        <v>0</v>
      </c>
      <c r="J38" s="7">
        <v>29.333333333333332</v>
      </c>
      <c r="K38">
        <v>0</v>
      </c>
      <c r="L38">
        <v>127</v>
      </c>
      <c r="M38">
        <v>30</v>
      </c>
      <c r="N38">
        <v>10</v>
      </c>
      <c r="O38">
        <v>7</v>
      </c>
      <c r="P38">
        <v>1</v>
      </c>
      <c r="Q38">
        <v>4</v>
      </c>
      <c r="R38">
        <v>17</v>
      </c>
      <c r="S38">
        <v>16</v>
      </c>
      <c r="T38" s="3">
        <f t="shared" si="6"/>
        <v>1.2613636363636365</v>
      </c>
      <c r="U38" s="3">
        <f t="shared" si="7"/>
        <v>3.0681818181818183</v>
      </c>
    </row>
    <row r="39" spans="1:21" ht="13.5">
      <c r="A39" s="1" t="s">
        <v>49</v>
      </c>
      <c r="B39" t="s">
        <v>148</v>
      </c>
      <c r="C39">
        <v>16</v>
      </c>
      <c r="D39" s="3">
        <f t="shared" si="4"/>
        <v>8.560975609756099</v>
      </c>
      <c r="E39">
        <v>0</v>
      </c>
      <c r="F39">
        <v>3</v>
      </c>
      <c r="G39">
        <v>0</v>
      </c>
      <c r="H39">
        <v>3</v>
      </c>
      <c r="I39" s="2">
        <f t="shared" si="5"/>
        <v>0</v>
      </c>
      <c r="J39" s="7">
        <v>13.666666666666666</v>
      </c>
      <c r="K39">
        <v>0</v>
      </c>
      <c r="L39">
        <v>72</v>
      </c>
      <c r="M39">
        <v>22</v>
      </c>
      <c r="N39">
        <v>6</v>
      </c>
      <c r="O39">
        <v>8</v>
      </c>
      <c r="P39">
        <v>0</v>
      </c>
      <c r="Q39">
        <v>0</v>
      </c>
      <c r="R39">
        <v>13</v>
      </c>
      <c r="S39">
        <v>13</v>
      </c>
      <c r="T39" s="3">
        <f t="shared" si="6"/>
        <v>2.1951219512195124</v>
      </c>
      <c r="U39" s="3">
        <f t="shared" si="7"/>
        <v>3.951219512195122</v>
      </c>
    </row>
    <row r="40" spans="1:21" ht="13.5">
      <c r="A40" s="1" t="s">
        <v>49</v>
      </c>
      <c r="B40" t="s">
        <v>147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4">
    <mergeCell ref="C18:S18"/>
    <mergeCell ref="C19:S19"/>
    <mergeCell ref="C20:S20"/>
    <mergeCell ref="C40:U40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J33" sqref="J33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7" width="5.25390625" style="0" bestFit="1" customWidth="1"/>
    <col min="18" max="18" width="5.125" style="0" bestFit="1" customWidth="1"/>
    <col min="19" max="19" width="5.50390625" style="0" customWidth="1"/>
    <col min="20" max="20" width="6.00390625" style="0" customWidth="1"/>
    <col min="21" max="21" width="6.87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157</v>
      </c>
      <c r="C2">
        <v>142</v>
      </c>
      <c r="D2" s="2">
        <f aca="true" t="shared" si="0" ref="D2:D21">F2/E2</f>
        <v>0.2916666666666667</v>
      </c>
      <c r="E2">
        <v>600</v>
      </c>
      <c r="F2">
        <v>175</v>
      </c>
      <c r="G2">
        <v>15</v>
      </c>
      <c r="H2">
        <v>69</v>
      </c>
      <c r="I2" s="2">
        <f aca="true" t="shared" si="1" ref="I2:I21">(F2+K2)/(E2+K2+N2)</f>
        <v>0.3535660091047041</v>
      </c>
      <c r="J2">
        <v>268</v>
      </c>
      <c r="K2">
        <v>58</v>
      </c>
      <c r="L2">
        <v>51</v>
      </c>
      <c r="M2">
        <v>0</v>
      </c>
      <c r="N2">
        <v>1</v>
      </c>
      <c r="O2">
        <v>40</v>
      </c>
      <c r="P2" s="14">
        <v>2</v>
      </c>
      <c r="Q2" s="2">
        <v>0.296</v>
      </c>
      <c r="R2" s="2">
        <f aca="true" t="shared" si="2" ref="R2:R21">J2/E2</f>
        <v>0.44666666666666666</v>
      </c>
      <c r="S2" s="2">
        <f aca="true" t="shared" si="3" ref="S2:S21">I2+R2</f>
        <v>0.8002326757713707</v>
      </c>
    </row>
    <row r="3" spans="1:19" ht="13.5">
      <c r="A3">
        <v>2</v>
      </c>
      <c r="B3" t="s">
        <v>155</v>
      </c>
      <c r="C3">
        <v>143</v>
      </c>
      <c r="D3" s="2">
        <f t="shared" si="0"/>
        <v>0.26633986928104575</v>
      </c>
      <c r="E3">
        <v>612</v>
      </c>
      <c r="F3">
        <v>163</v>
      </c>
      <c r="G3">
        <v>9</v>
      </c>
      <c r="H3">
        <v>62</v>
      </c>
      <c r="I3" s="2">
        <f t="shared" si="1"/>
        <v>0.30602782071097373</v>
      </c>
      <c r="J3">
        <v>230</v>
      </c>
      <c r="K3">
        <v>35</v>
      </c>
      <c r="L3">
        <v>64</v>
      </c>
      <c r="M3">
        <v>0</v>
      </c>
      <c r="N3">
        <v>0</v>
      </c>
      <c r="O3">
        <v>46</v>
      </c>
      <c r="P3" s="14">
        <v>14</v>
      </c>
      <c r="Q3" s="2">
        <v>0.268</v>
      </c>
      <c r="R3" s="2">
        <f t="shared" si="2"/>
        <v>0.3758169934640523</v>
      </c>
      <c r="S3" s="2">
        <f t="shared" si="3"/>
        <v>0.681844814175026</v>
      </c>
    </row>
    <row r="4" spans="1:19" ht="13.5">
      <c r="A4">
        <v>3</v>
      </c>
      <c r="B4" t="s">
        <v>120</v>
      </c>
      <c r="C4">
        <v>144</v>
      </c>
      <c r="D4" s="2">
        <f t="shared" si="0"/>
        <v>0.25565610859728505</v>
      </c>
      <c r="E4">
        <v>442</v>
      </c>
      <c r="F4">
        <v>113</v>
      </c>
      <c r="G4">
        <v>2</v>
      </c>
      <c r="H4">
        <v>40</v>
      </c>
      <c r="I4" s="2">
        <f t="shared" si="1"/>
        <v>0.31742738589211617</v>
      </c>
      <c r="J4">
        <v>156</v>
      </c>
      <c r="K4">
        <v>40</v>
      </c>
      <c r="L4">
        <v>49</v>
      </c>
      <c r="M4">
        <v>0</v>
      </c>
      <c r="N4">
        <v>0</v>
      </c>
      <c r="O4">
        <v>16</v>
      </c>
      <c r="P4" s="14">
        <v>4</v>
      </c>
      <c r="Q4" s="2">
        <v>0.235</v>
      </c>
      <c r="R4" s="2">
        <f t="shared" si="2"/>
        <v>0.35294117647058826</v>
      </c>
      <c r="S4" s="2">
        <f t="shared" si="3"/>
        <v>0.6703685623627045</v>
      </c>
    </row>
    <row r="5" spans="1:19" ht="13.5">
      <c r="A5">
        <v>4</v>
      </c>
      <c r="B5" t="s">
        <v>188</v>
      </c>
      <c r="C5">
        <v>144</v>
      </c>
      <c r="D5" s="2">
        <f t="shared" si="0"/>
        <v>0.24516129032258063</v>
      </c>
      <c r="E5">
        <v>465</v>
      </c>
      <c r="F5">
        <v>114</v>
      </c>
      <c r="G5">
        <v>20</v>
      </c>
      <c r="H5">
        <v>73</v>
      </c>
      <c r="I5" s="2">
        <f t="shared" si="1"/>
        <v>0.2691511387163561</v>
      </c>
      <c r="J5">
        <v>195</v>
      </c>
      <c r="K5">
        <v>16</v>
      </c>
      <c r="L5">
        <v>81</v>
      </c>
      <c r="M5">
        <v>0</v>
      </c>
      <c r="N5">
        <v>2</v>
      </c>
      <c r="O5">
        <v>22</v>
      </c>
      <c r="P5" s="14">
        <v>0</v>
      </c>
      <c r="Q5" s="2">
        <v>0.252</v>
      </c>
      <c r="R5" s="2">
        <f t="shared" si="2"/>
        <v>0.41935483870967744</v>
      </c>
      <c r="S5" s="2">
        <f t="shared" si="3"/>
        <v>0.6885059774260336</v>
      </c>
    </row>
    <row r="6" spans="1:19" ht="13.5">
      <c r="A6">
        <v>5</v>
      </c>
      <c r="B6" t="s">
        <v>125</v>
      </c>
      <c r="C6">
        <v>144</v>
      </c>
      <c r="D6" s="2">
        <f t="shared" si="0"/>
        <v>0.23318385650224216</v>
      </c>
      <c r="E6">
        <v>446</v>
      </c>
      <c r="F6">
        <v>104</v>
      </c>
      <c r="G6">
        <v>3</v>
      </c>
      <c r="H6">
        <v>28</v>
      </c>
      <c r="I6" s="2">
        <f t="shared" si="1"/>
        <v>0.2815126050420168</v>
      </c>
      <c r="J6">
        <v>147</v>
      </c>
      <c r="K6">
        <v>30</v>
      </c>
      <c r="L6">
        <v>49</v>
      </c>
      <c r="M6">
        <v>0</v>
      </c>
      <c r="N6">
        <v>0</v>
      </c>
      <c r="O6">
        <v>40</v>
      </c>
      <c r="P6" s="14">
        <v>12</v>
      </c>
      <c r="Q6" s="2">
        <v>0.226</v>
      </c>
      <c r="R6" s="2">
        <f t="shared" si="2"/>
        <v>0.3295964125560538</v>
      </c>
      <c r="S6" s="2">
        <f t="shared" si="3"/>
        <v>0.6111090175980707</v>
      </c>
    </row>
    <row r="7" spans="1:19" ht="13.5">
      <c r="A7">
        <v>6</v>
      </c>
      <c r="B7" t="s">
        <v>119</v>
      </c>
      <c r="C7">
        <v>144</v>
      </c>
      <c r="D7" s="2">
        <f t="shared" si="0"/>
        <v>0.23684210526315788</v>
      </c>
      <c r="E7">
        <v>418</v>
      </c>
      <c r="F7">
        <v>99</v>
      </c>
      <c r="G7">
        <v>4</v>
      </c>
      <c r="H7">
        <v>50</v>
      </c>
      <c r="I7" s="2">
        <f t="shared" si="1"/>
        <v>0.2967032967032967</v>
      </c>
      <c r="J7">
        <v>146</v>
      </c>
      <c r="K7">
        <v>36</v>
      </c>
      <c r="L7">
        <v>32</v>
      </c>
      <c r="M7">
        <v>0</v>
      </c>
      <c r="N7">
        <v>1</v>
      </c>
      <c r="O7">
        <v>40</v>
      </c>
      <c r="P7" s="14">
        <v>3</v>
      </c>
      <c r="Q7" s="2">
        <v>0.247</v>
      </c>
      <c r="R7" s="2">
        <f t="shared" si="2"/>
        <v>0.3492822966507177</v>
      </c>
      <c r="S7" s="2">
        <f t="shared" si="3"/>
        <v>0.6459855933540144</v>
      </c>
    </row>
    <row r="8" spans="1:19" ht="13.5">
      <c r="A8">
        <v>7</v>
      </c>
      <c r="B8" t="s">
        <v>173</v>
      </c>
      <c r="C8">
        <v>142</v>
      </c>
      <c r="D8" s="2">
        <f t="shared" si="0"/>
        <v>0.24876847290640394</v>
      </c>
      <c r="E8">
        <v>406</v>
      </c>
      <c r="F8">
        <v>101</v>
      </c>
      <c r="G8">
        <v>4</v>
      </c>
      <c r="H8">
        <v>44</v>
      </c>
      <c r="I8" s="2">
        <f t="shared" si="1"/>
        <v>0.2877030162412993</v>
      </c>
      <c r="J8">
        <v>160</v>
      </c>
      <c r="K8">
        <v>23</v>
      </c>
      <c r="L8">
        <v>39</v>
      </c>
      <c r="M8">
        <v>7</v>
      </c>
      <c r="N8">
        <v>2</v>
      </c>
      <c r="O8">
        <v>23</v>
      </c>
      <c r="P8" s="14">
        <v>4</v>
      </c>
      <c r="Q8" s="2">
        <v>0.255</v>
      </c>
      <c r="R8" s="2">
        <f t="shared" si="2"/>
        <v>0.39408866995073893</v>
      </c>
      <c r="S8" s="2">
        <f t="shared" si="3"/>
        <v>0.6817916861920382</v>
      </c>
    </row>
    <row r="9" spans="1:19" ht="13.5">
      <c r="A9">
        <v>8</v>
      </c>
      <c r="B9" t="s">
        <v>184</v>
      </c>
      <c r="C9">
        <v>139</v>
      </c>
      <c r="D9" s="2">
        <f t="shared" si="0"/>
        <v>0.2757731958762887</v>
      </c>
      <c r="E9">
        <v>388</v>
      </c>
      <c r="F9">
        <v>107</v>
      </c>
      <c r="G9">
        <v>3</v>
      </c>
      <c r="H9">
        <v>48</v>
      </c>
      <c r="I9" s="2">
        <f t="shared" si="1"/>
        <v>0.3179611650485437</v>
      </c>
      <c r="J9">
        <v>153</v>
      </c>
      <c r="K9">
        <v>24</v>
      </c>
      <c r="L9">
        <v>35</v>
      </c>
      <c r="M9">
        <v>9</v>
      </c>
      <c r="N9">
        <v>0</v>
      </c>
      <c r="O9">
        <v>18</v>
      </c>
      <c r="P9" s="14">
        <v>1</v>
      </c>
      <c r="Q9" s="2">
        <v>0.284</v>
      </c>
      <c r="R9" s="2">
        <f t="shared" si="2"/>
        <v>0.3943298969072165</v>
      </c>
      <c r="S9" s="2">
        <f t="shared" si="3"/>
        <v>0.7122910619557602</v>
      </c>
    </row>
    <row r="10" spans="1:19" ht="13.5">
      <c r="A10" s="1">
        <v>9</v>
      </c>
      <c r="B10" t="s">
        <v>123</v>
      </c>
      <c r="C10">
        <v>142</v>
      </c>
      <c r="D10" s="2">
        <f t="shared" si="0"/>
        <v>0.28952772073921973</v>
      </c>
      <c r="E10">
        <v>487</v>
      </c>
      <c r="F10">
        <v>141</v>
      </c>
      <c r="G10">
        <v>14</v>
      </c>
      <c r="H10">
        <v>86</v>
      </c>
      <c r="I10" s="2">
        <f t="shared" si="1"/>
        <v>0.350844277673546</v>
      </c>
      <c r="J10">
        <v>236</v>
      </c>
      <c r="K10">
        <v>46</v>
      </c>
      <c r="L10">
        <v>35</v>
      </c>
      <c r="M10">
        <v>0</v>
      </c>
      <c r="N10">
        <v>0</v>
      </c>
      <c r="O10">
        <v>20</v>
      </c>
      <c r="P10" s="14">
        <v>11</v>
      </c>
      <c r="Q10" s="2">
        <v>0.319</v>
      </c>
      <c r="R10" s="2">
        <f t="shared" si="2"/>
        <v>0.48459958932238195</v>
      </c>
      <c r="S10" s="2">
        <f t="shared" si="3"/>
        <v>0.8354438669959279</v>
      </c>
    </row>
    <row r="11" spans="1:19" ht="13.5">
      <c r="A11" s="1" t="s">
        <v>1</v>
      </c>
      <c r="B11" t="s">
        <v>129</v>
      </c>
      <c r="C11">
        <v>93</v>
      </c>
      <c r="D11" s="2">
        <f t="shared" si="0"/>
        <v>0.297029702970297</v>
      </c>
      <c r="E11">
        <v>101</v>
      </c>
      <c r="F11">
        <v>30</v>
      </c>
      <c r="G11">
        <v>4</v>
      </c>
      <c r="H11">
        <v>14</v>
      </c>
      <c r="I11" s="2">
        <f t="shared" si="1"/>
        <v>0.3173076923076923</v>
      </c>
      <c r="J11">
        <v>44</v>
      </c>
      <c r="K11">
        <v>3</v>
      </c>
      <c r="L11">
        <v>14</v>
      </c>
      <c r="M11">
        <v>0</v>
      </c>
      <c r="N11">
        <v>0</v>
      </c>
      <c r="O11">
        <v>0</v>
      </c>
      <c r="P11" s="14">
        <v>0</v>
      </c>
      <c r="Q11" s="2">
        <v>0.214</v>
      </c>
      <c r="R11" s="2">
        <f t="shared" si="2"/>
        <v>0.43564356435643564</v>
      </c>
      <c r="S11" s="2">
        <f t="shared" si="3"/>
        <v>0.7529512566641279</v>
      </c>
    </row>
    <row r="12" spans="1:19" ht="13.5">
      <c r="A12" s="1" t="s">
        <v>1</v>
      </c>
      <c r="B12" t="s">
        <v>126</v>
      </c>
      <c r="C12">
        <v>56</v>
      </c>
      <c r="D12" s="2">
        <f t="shared" si="0"/>
        <v>0.19402985074626866</v>
      </c>
      <c r="E12">
        <v>67</v>
      </c>
      <c r="F12">
        <v>13</v>
      </c>
      <c r="G12">
        <v>0</v>
      </c>
      <c r="H12">
        <v>2</v>
      </c>
      <c r="I12" s="2">
        <f t="shared" si="1"/>
        <v>0.23943661971830985</v>
      </c>
      <c r="J12">
        <v>16</v>
      </c>
      <c r="K12">
        <v>4</v>
      </c>
      <c r="L12">
        <v>8</v>
      </c>
      <c r="M12">
        <v>0</v>
      </c>
      <c r="N12">
        <v>0</v>
      </c>
      <c r="O12">
        <v>0</v>
      </c>
      <c r="P12" s="14">
        <v>1</v>
      </c>
      <c r="Q12" s="2">
        <v>0.071</v>
      </c>
      <c r="R12" s="2">
        <f t="shared" si="2"/>
        <v>0.23880597014925373</v>
      </c>
      <c r="S12" s="2">
        <f t="shared" si="3"/>
        <v>0.4782425898675636</v>
      </c>
    </row>
    <row r="13" spans="1:19" ht="13.5">
      <c r="A13" s="1" t="s">
        <v>1</v>
      </c>
      <c r="B13" t="s">
        <v>130</v>
      </c>
      <c r="C13">
        <v>88</v>
      </c>
      <c r="D13" s="2">
        <f t="shared" si="0"/>
        <v>0.3023255813953488</v>
      </c>
      <c r="E13">
        <v>86</v>
      </c>
      <c r="F13">
        <v>26</v>
      </c>
      <c r="G13">
        <v>0</v>
      </c>
      <c r="H13">
        <v>6</v>
      </c>
      <c r="I13" s="2">
        <f t="shared" si="1"/>
        <v>0.4</v>
      </c>
      <c r="J13">
        <v>31</v>
      </c>
      <c r="K13">
        <v>14</v>
      </c>
      <c r="L13">
        <v>14</v>
      </c>
      <c r="M13">
        <v>0</v>
      </c>
      <c r="N13">
        <v>0</v>
      </c>
      <c r="O13">
        <v>6</v>
      </c>
      <c r="P13" s="14">
        <v>0</v>
      </c>
      <c r="Q13" s="2">
        <v>0.222</v>
      </c>
      <c r="R13" s="2">
        <f t="shared" si="2"/>
        <v>0.36046511627906974</v>
      </c>
      <c r="S13" s="2">
        <f t="shared" si="3"/>
        <v>0.7604651162790698</v>
      </c>
    </row>
    <row r="14" spans="1:19" ht="13.5">
      <c r="A14" s="1" t="s">
        <v>1</v>
      </c>
      <c r="B14" t="s">
        <v>127</v>
      </c>
      <c r="C14">
        <v>113</v>
      </c>
      <c r="D14" s="2">
        <f t="shared" si="0"/>
        <v>0.2777777777777778</v>
      </c>
      <c r="E14">
        <v>72</v>
      </c>
      <c r="F14">
        <v>20</v>
      </c>
      <c r="G14">
        <v>0</v>
      </c>
      <c r="H14">
        <v>4</v>
      </c>
      <c r="I14" s="2">
        <f t="shared" si="1"/>
        <v>0.30666666666666664</v>
      </c>
      <c r="J14">
        <v>27</v>
      </c>
      <c r="K14">
        <v>3</v>
      </c>
      <c r="L14">
        <v>4</v>
      </c>
      <c r="M14">
        <v>0</v>
      </c>
      <c r="N14">
        <v>0</v>
      </c>
      <c r="O14">
        <v>1</v>
      </c>
      <c r="P14" s="14">
        <v>1</v>
      </c>
      <c r="Q14" s="2">
        <v>0.385</v>
      </c>
      <c r="R14" s="2">
        <f t="shared" si="2"/>
        <v>0.375</v>
      </c>
      <c r="S14" s="2">
        <f t="shared" si="3"/>
        <v>0.6816666666666666</v>
      </c>
    </row>
    <row r="15" spans="1:19" ht="13.5">
      <c r="A15" s="1" t="s">
        <v>1</v>
      </c>
      <c r="B15" t="s">
        <v>160</v>
      </c>
      <c r="C15">
        <v>114</v>
      </c>
      <c r="D15" s="2">
        <f t="shared" si="0"/>
        <v>0.21910112359550563</v>
      </c>
      <c r="E15">
        <v>178</v>
      </c>
      <c r="F15">
        <v>39</v>
      </c>
      <c r="G15">
        <v>2</v>
      </c>
      <c r="H15">
        <v>15</v>
      </c>
      <c r="I15" s="2">
        <f t="shared" si="1"/>
        <v>0.22777777777777777</v>
      </c>
      <c r="J15">
        <v>51</v>
      </c>
      <c r="K15">
        <v>2</v>
      </c>
      <c r="L15">
        <v>26</v>
      </c>
      <c r="M15">
        <v>4</v>
      </c>
      <c r="N15">
        <v>0</v>
      </c>
      <c r="O15">
        <v>0</v>
      </c>
      <c r="P15" s="14">
        <v>0</v>
      </c>
      <c r="Q15" s="2">
        <v>0.24</v>
      </c>
      <c r="R15" s="2">
        <f t="shared" si="2"/>
        <v>0.28651685393258425</v>
      </c>
      <c r="S15" s="2">
        <f t="shared" si="3"/>
        <v>0.514294631710362</v>
      </c>
    </row>
    <row r="16" spans="1:19" ht="13.5">
      <c r="A16" s="1" t="s">
        <v>1</v>
      </c>
      <c r="B16" t="s">
        <v>133</v>
      </c>
      <c r="C16">
        <v>45</v>
      </c>
      <c r="D16" s="2">
        <f t="shared" si="0"/>
        <v>0.17307692307692307</v>
      </c>
      <c r="E16">
        <v>52</v>
      </c>
      <c r="F16">
        <v>9</v>
      </c>
      <c r="G16">
        <v>0</v>
      </c>
      <c r="H16">
        <v>6</v>
      </c>
      <c r="I16" s="2">
        <f t="shared" si="1"/>
        <v>0.2833333333333333</v>
      </c>
      <c r="J16">
        <v>11</v>
      </c>
      <c r="K16">
        <v>8</v>
      </c>
      <c r="L16">
        <v>10</v>
      </c>
      <c r="M16">
        <v>1</v>
      </c>
      <c r="N16">
        <v>0</v>
      </c>
      <c r="O16">
        <v>0</v>
      </c>
      <c r="P16" s="14">
        <v>0</v>
      </c>
      <c r="Q16" s="2">
        <v>0.158</v>
      </c>
      <c r="R16" s="2">
        <f t="shared" si="2"/>
        <v>0.21153846153846154</v>
      </c>
      <c r="S16" s="2">
        <f t="shared" si="3"/>
        <v>0.4948717948717949</v>
      </c>
    </row>
    <row r="17" spans="1:19" ht="13.5">
      <c r="A17" s="1" t="s">
        <v>1</v>
      </c>
      <c r="B17" t="s">
        <v>134</v>
      </c>
      <c r="C17">
        <v>50</v>
      </c>
      <c r="D17" s="2">
        <f t="shared" si="0"/>
        <v>0.2708333333333333</v>
      </c>
      <c r="E17">
        <v>48</v>
      </c>
      <c r="F17">
        <v>13</v>
      </c>
      <c r="G17">
        <v>1</v>
      </c>
      <c r="H17">
        <v>3</v>
      </c>
      <c r="I17" s="2">
        <f t="shared" si="1"/>
        <v>0.3</v>
      </c>
      <c r="J17">
        <v>18</v>
      </c>
      <c r="K17">
        <v>2</v>
      </c>
      <c r="L17">
        <v>7</v>
      </c>
      <c r="M17">
        <v>0</v>
      </c>
      <c r="N17">
        <v>0</v>
      </c>
      <c r="O17">
        <v>0</v>
      </c>
      <c r="P17" s="14">
        <v>0</v>
      </c>
      <c r="Q17" s="2">
        <v>0.273</v>
      </c>
      <c r="R17" s="2">
        <f t="shared" si="2"/>
        <v>0.375</v>
      </c>
      <c r="S17" s="2">
        <f t="shared" si="3"/>
        <v>0.675</v>
      </c>
    </row>
    <row r="18" spans="1:19" ht="13.5">
      <c r="A18" s="1" t="s">
        <v>49</v>
      </c>
      <c r="B18" t="s">
        <v>132</v>
      </c>
      <c r="C18" s="15" t="s">
        <v>55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3.5">
      <c r="A19" s="1" t="s">
        <v>49</v>
      </c>
      <c r="B19" t="s">
        <v>135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181</v>
      </c>
      <c r="C20">
        <v>1</v>
      </c>
      <c r="D20" s="2">
        <f t="shared" si="0"/>
        <v>0</v>
      </c>
      <c r="E20">
        <v>1</v>
      </c>
      <c r="F20">
        <v>0</v>
      </c>
      <c r="G20">
        <v>0</v>
      </c>
      <c r="H20">
        <v>0</v>
      </c>
      <c r="I20" s="2">
        <f t="shared" si="1"/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s="14">
        <v>0</v>
      </c>
      <c r="Q20" s="2">
        <v>0</v>
      </c>
      <c r="R20" s="2">
        <f t="shared" si="2"/>
        <v>0</v>
      </c>
      <c r="S20" s="2">
        <f t="shared" si="3"/>
        <v>0</v>
      </c>
    </row>
    <row r="21" spans="1:19" ht="13.5">
      <c r="A21" s="1" t="s">
        <v>49</v>
      </c>
      <c r="B21" t="s">
        <v>185</v>
      </c>
      <c r="C21">
        <v>119</v>
      </c>
      <c r="D21" s="2">
        <f t="shared" si="0"/>
        <v>0.22602739726027396</v>
      </c>
      <c r="E21">
        <v>146</v>
      </c>
      <c r="F21">
        <v>33</v>
      </c>
      <c r="G21">
        <v>10</v>
      </c>
      <c r="H21">
        <v>24</v>
      </c>
      <c r="I21" s="2">
        <f t="shared" si="1"/>
        <v>0.24161073825503357</v>
      </c>
      <c r="J21">
        <v>70</v>
      </c>
      <c r="K21">
        <v>3</v>
      </c>
      <c r="L21">
        <v>25</v>
      </c>
      <c r="M21">
        <v>0</v>
      </c>
      <c r="N21">
        <v>0</v>
      </c>
      <c r="O21">
        <v>0</v>
      </c>
      <c r="P21" s="14">
        <v>1</v>
      </c>
      <c r="Q21" s="2">
        <v>0.194</v>
      </c>
      <c r="R21" s="2">
        <f t="shared" si="2"/>
        <v>0.4794520547945205</v>
      </c>
      <c r="S21" s="2">
        <f t="shared" si="3"/>
        <v>0.7210627930495541</v>
      </c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142</v>
      </c>
      <c r="C25">
        <v>27</v>
      </c>
      <c r="D25" s="3">
        <f aca="true" t="shared" si="4" ref="D25:D38">S25/J25*9</f>
        <v>2.431519699812383</v>
      </c>
      <c r="E25">
        <v>11</v>
      </c>
      <c r="F25">
        <v>8</v>
      </c>
      <c r="G25">
        <v>0</v>
      </c>
      <c r="H25">
        <v>0</v>
      </c>
      <c r="I25" s="2">
        <f aca="true" t="shared" si="5" ref="I25:I38">E25/(E25+F25)</f>
        <v>0.5789473684210527</v>
      </c>
      <c r="J25" s="7">
        <v>177.66666666666666</v>
      </c>
      <c r="K25">
        <v>4</v>
      </c>
      <c r="L25">
        <v>731</v>
      </c>
      <c r="M25">
        <v>162</v>
      </c>
      <c r="N25">
        <v>74</v>
      </c>
      <c r="O25">
        <v>31</v>
      </c>
      <c r="P25">
        <v>5</v>
      </c>
      <c r="Q25">
        <v>9</v>
      </c>
      <c r="R25">
        <v>49</v>
      </c>
      <c r="S25">
        <v>48</v>
      </c>
      <c r="T25" s="3">
        <f aca="true" t="shared" si="6" ref="T25:T38">(M25+O25)/J25</f>
        <v>1.0863039399624765</v>
      </c>
      <c r="U25" s="3">
        <f aca="true" t="shared" si="7" ref="U25:U38">N25/J25*9</f>
        <v>3.7485928705440905</v>
      </c>
    </row>
    <row r="26" spans="1:21" ht="13.5">
      <c r="A26" s="1" t="s">
        <v>50</v>
      </c>
      <c r="B26" t="s">
        <v>151</v>
      </c>
      <c r="C26">
        <v>27</v>
      </c>
      <c r="D26" s="3">
        <f t="shared" si="4"/>
        <v>3.1296660117878194</v>
      </c>
      <c r="E26">
        <v>12</v>
      </c>
      <c r="F26">
        <v>10</v>
      </c>
      <c r="G26">
        <v>0</v>
      </c>
      <c r="H26">
        <v>0</v>
      </c>
      <c r="I26" s="2">
        <f t="shared" si="5"/>
        <v>0.5454545454545454</v>
      </c>
      <c r="J26" s="7">
        <v>169.66666666666666</v>
      </c>
      <c r="K26">
        <v>3</v>
      </c>
      <c r="L26">
        <v>709</v>
      </c>
      <c r="M26">
        <v>147</v>
      </c>
      <c r="N26">
        <v>126</v>
      </c>
      <c r="O26">
        <v>41</v>
      </c>
      <c r="P26">
        <v>3</v>
      </c>
      <c r="Q26">
        <v>13</v>
      </c>
      <c r="R26">
        <v>63</v>
      </c>
      <c r="S26">
        <v>59</v>
      </c>
      <c r="T26" s="3">
        <f t="shared" si="6"/>
        <v>1.1080550098231827</v>
      </c>
      <c r="U26" s="3">
        <f t="shared" si="7"/>
        <v>6.683693516699411</v>
      </c>
    </row>
    <row r="27" spans="1:21" ht="13.5">
      <c r="A27" s="1" t="s">
        <v>50</v>
      </c>
      <c r="B27" t="s">
        <v>154</v>
      </c>
      <c r="C27">
        <v>27</v>
      </c>
      <c r="D27" s="3">
        <f t="shared" si="4"/>
        <v>4.4192825112107625</v>
      </c>
      <c r="E27">
        <v>12</v>
      </c>
      <c r="F27">
        <v>12</v>
      </c>
      <c r="G27">
        <v>0</v>
      </c>
      <c r="H27">
        <v>0</v>
      </c>
      <c r="I27" s="2">
        <f t="shared" si="5"/>
        <v>0.5</v>
      </c>
      <c r="J27" s="7">
        <v>148.66666666666666</v>
      </c>
      <c r="K27">
        <v>2</v>
      </c>
      <c r="L27">
        <v>659</v>
      </c>
      <c r="M27">
        <v>167</v>
      </c>
      <c r="N27">
        <v>90</v>
      </c>
      <c r="O27">
        <v>52</v>
      </c>
      <c r="P27">
        <v>4</v>
      </c>
      <c r="Q27">
        <v>19</v>
      </c>
      <c r="R27">
        <v>76</v>
      </c>
      <c r="S27">
        <v>73</v>
      </c>
      <c r="T27" s="3">
        <f t="shared" si="6"/>
        <v>1.4730941704035876</v>
      </c>
      <c r="U27" s="3">
        <f t="shared" si="7"/>
        <v>5.448430493273543</v>
      </c>
    </row>
    <row r="28" spans="1:21" ht="13.5">
      <c r="A28" s="1" t="s">
        <v>50</v>
      </c>
      <c r="B28" t="s">
        <v>168</v>
      </c>
      <c r="C28">
        <v>27</v>
      </c>
      <c r="D28" s="3">
        <f t="shared" si="4"/>
        <v>3.3816046966731896</v>
      </c>
      <c r="E28">
        <v>14</v>
      </c>
      <c r="F28">
        <v>6</v>
      </c>
      <c r="G28">
        <v>0</v>
      </c>
      <c r="H28">
        <v>0</v>
      </c>
      <c r="I28" s="2">
        <f t="shared" si="5"/>
        <v>0.7</v>
      </c>
      <c r="J28" s="7">
        <v>170.33333333333334</v>
      </c>
      <c r="K28">
        <v>2</v>
      </c>
      <c r="L28">
        <v>715</v>
      </c>
      <c r="M28">
        <v>166</v>
      </c>
      <c r="N28">
        <v>58</v>
      </c>
      <c r="O28">
        <v>30</v>
      </c>
      <c r="P28">
        <v>10</v>
      </c>
      <c r="Q28">
        <v>18</v>
      </c>
      <c r="R28">
        <v>66</v>
      </c>
      <c r="S28">
        <v>64</v>
      </c>
      <c r="T28" s="3">
        <f t="shared" si="6"/>
        <v>1.1506849315068493</v>
      </c>
      <c r="U28" s="3">
        <f t="shared" si="7"/>
        <v>3.064579256360078</v>
      </c>
    </row>
    <row r="29" spans="1:21" ht="13.5">
      <c r="A29" s="1" t="s">
        <v>74</v>
      </c>
      <c r="B29" t="s">
        <v>189</v>
      </c>
      <c r="C29">
        <v>25</v>
      </c>
      <c r="D29" s="3">
        <f t="shared" si="4"/>
        <v>3.1333333333333333</v>
      </c>
      <c r="E29">
        <v>3</v>
      </c>
      <c r="F29">
        <v>5</v>
      </c>
      <c r="G29">
        <v>0</v>
      </c>
      <c r="H29">
        <v>0</v>
      </c>
      <c r="I29" s="2">
        <f t="shared" si="5"/>
        <v>0.375</v>
      </c>
      <c r="J29" s="7">
        <v>135</v>
      </c>
      <c r="K29">
        <v>2</v>
      </c>
      <c r="L29">
        <v>561</v>
      </c>
      <c r="M29">
        <v>129</v>
      </c>
      <c r="N29">
        <v>42</v>
      </c>
      <c r="O29">
        <v>27</v>
      </c>
      <c r="P29">
        <v>3</v>
      </c>
      <c r="Q29">
        <v>11</v>
      </c>
      <c r="R29">
        <v>50</v>
      </c>
      <c r="S29">
        <v>47</v>
      </c>
      <c r="T29" s="3">
        <f t="shared" si="6"/>
        <v>1.1555555555555554</v>
      </c>
      <c r="U29" s="3">
        <f t="shared" si="7"/>
        <v>2.8</v>
      </c>
    </row>
    <row r="30" spans="1:21" ht="13.5">
      <c r="A30" s="1" t="s">
        <v>51</v>
      </c>
      <c r="B30" t="s">
        <v>180</v>
      </c>
      <c r="C30">
        <v>37</v>
      </c>
      <c r="D30" s="3">
        <f t="shared" si="4"/>
        <v>2.3823529411764706</v>
      </c>
      <c r="E30">
        <v>5</v>
      </c>
      <c r="F30">
        <v>1</v>
      </c>
      <c r="G30">
        <v>0</v>
      </c>
      <c r="H30">
        <v>7</v>
      </c>
      <c r="I30" s="2">
        <f t="shared" si="5"/>
        <v>0.8333333333333334</v>
      </c>
      <c r="J30" s="7">
        <v>68</v>
      </c>
      <c r="K30">
        <v>0</v>
      </c>
      <c r="L30">
        <v>279</v>
      </c>
      <c r="M30">
        <v>64</v>
      </c>
      <c r="N30">
        <v>29</v>
      </c>
      <c r="O30">
        <v>10</v>
      </c>
      <c r="P30">
        <v>0</v>
      </c>
      <c r="Q30">
        <v>2</v>
      </c>
      <c r="R30">
        <v>19</v>
      </c>
      <c r="S30">
        <v>18</v>
      </c>
      <c r="T30" s="3">
        <f t="shared" si="6"/>
        <v>1.088235294117647</v>
      </c>
      <c r="U30" s="3">
        <f t="shared" si="7"/>
        <v>3.8382352941176467</v>
      </c>
    </row>
    <row r="31" spans="1:21" ht="13.5">
      <c r="A31" s="1" t="s">
        <v>51</v>
      </c>
      <c r="B31" t="s">
        <v>146</v>
      </c>
      <c r="C31">
        <v>30</v>
      </c>
      <c r="D31" s="3">
        <f t="shared" si="4"/>
        <v>4.330188679245283</v>
      </c>
      <c r="E31">
        <v>2</v>
      </c>
      <c r="F31">
        <v>0</v>
      </c>
      <c r="G31">
        <v>0</v>
      </c>
      <c r="H31">
        <v>6</v>
      </c>
      <c r="I31" s="2">
        <f t="shared" si="5"/>
        <v>1</v>
      </c>
      <c r="J31" s="7">
        <v>35.333333333333336</v>
      </c>
      <c r="K31">
        <v>0</v>
      </c>
      <c r="L31">
        <v>153</v>
      </c>
      <c r="M31">
        <v>36</v>
      </c>
      <c r="N31">
        <v>20</v>
      </c>
      <c r="O31">
        <v>7</v>
      </c>
      <c r="P31">
        <v>1</v>
      </c>
      <c r="Q31">
        <v>5</v>
      </c>
      <c r="R31">
        <v>17</v>
      </c>
      <c r="S31">
        <v>17</v>
      </c>
      <c r="T31" s="3">
        <f t="shared" si="6"/>
        <v>1.2169811320754715</v>
      </c>
      <c r="U31" s="3">
        <f t="shared" si="7"/>
        <v>5.09433962264151</v>
      </c>
    </row>
    <row r="32" spans="1:21" ht="13.5">
      <c r="A32" s="1" t="s">
        <v>51</v>
      </c>
      <c r="B32" t="s">
        <v>148</v>
      </c>
      <c r="C32">
        <v>37</v>
      </c>
      <c r="D32" s="3">
        <f t="shared" si="4"/>
        <v>5.75735294117647</v>
      </c>
      <c r="E32">
        <v>2</v>
      </c>
      <c r="F32">
        <v>5</v>
      </c>
      <c r="G32">
        <v>1</v>
      </c>
      <c r="H32">
        <v>4</v>
      </c>
      <c r="I32" s="2">
        <f t="shared" si="5"/>
        <v>0.2857142857142857</v>
      </c>
      <c r="J32" s="7">
        <v>45.333333333333336</v>
      </c>
      <c r="K32">
        <v>0</v>
      </c>
      <c r="L32">
        <v>208</v>
      </c>
      <c r="M32">
        <v>52</v>
      </c>
      <c r="N32">
        <v>11</v>
      </c>
      <c r="O32">
        <v>17</v>
      </c>
      <c r="P32">
        <v>3</v>
      </c>
      <c r="Q32">
        <v>5</v>
      </c>
      <c r="R32">
        <v>29</v>
      </c>
      <c r="S32">
        <v>29</v>
      </c>
      <c r="T32" s="3">
        <f t="shared" si="6"/>
        <v>1.5220588235294117</v>
      </c>
      <c r="U32" s="3">
        <f t="shared" si="7"/>
        <v>2.1838235294117645</v>
      </c>
    </row>
    <row r="33" spans="1:21" ht="13.5">
      <c r="A33" s="1" t="s">
        <v>72</v>
      </c>
      <c r="B33" t="s">
        <v>149</v>
      </c>
      <c r="C33">
        <v>8</v>
      </c>
      <c r="D33" s="3">
        <f t="shared" si="4"/>
        <v>2.8928571428571423</v>
      </c>
      <c r="E33">
        <v>0</v>
      </c>
      <c r="F33">
        <v>0</v>
      </c>
      <c r="G33">
        <v>0</v>
      </c>
      <c r="H33">
        <v>3</v>
      </c>
      <c r="I33" s="2">
        <v>0</v>
      </c>
      <c r="J33" s="7">
        <v>9.333333333333334</v>
      </c>
      <c r="K33">
        <v>0</v>
      </c>
      <c r="L33">
        <v>40</v>
      </c>
      <c r="M33">
        <v>10</v>
      </c>
      <c r="N33">
        <v>6</v>
      </c>
      <c r="O33">
        <v>1</v>
      </c>
      <c r="P33">
        <v>0</v>
      </c>
      <c r="Q33">
        <v>2</v>
      </c>
      <c r="R33">
        <v>3</v>
      </c>
      <c r="S33">
        <v>3</v>
      </c>
      <c r="T33" s="3">
        <f t="shared" si="6"/>
        <v>1.1785714285714286</v>
      </c>
      <c r="U33" s="3">
        <f t="shared" si="7"/>
        <v>5.785714285714285</v>
      </c>
    </row>
    <row r="34" spans="1:21" ht="13.5">
      <c r="A34" s="1" t="s">
        <v>52</v>
      </c>
      <c r="B34" t="s">
        <v>167</v>
      </c>
      <c r="C34">
        <v>33</v>
      </c>
      <c r="D34" s="3">
        <f t="shared" si="4"/>
        <v>3.730263157894737</v>
      </c>
      <c r="E34">
        <v>2</v>
      </c>
      <c r="F34">
        <v>1</v>
      </c>
      <c r="G34">
        <v>1</v>
      </c>
      <c r="H34">
        <v>3</v>
      </c>
      <c r="I34" s="2">
        <f t="shared" si="5"/>
        <v>0.6666666666666666</v>
      </c>
      <c r="J34" s="7">
        <v>50.666666666666664</v>
      </c>
      <c r="K34">
        <v>0</v>
      </c>
      <c r="L34">
        <v>216</v>
      </c>
      <c r="M34">
        <v>54</v>
      </c>
      <c r="N34">
        <v>19</v>
      </c>
      <c r="O34">
        <v>7</v>
      </c>
      <c r="P34">
        <v>1</v>
      </c>
      <c r="Q34">
        <v>4</v>
      </c>
      <c r="R34">
        <v>21</v>
      </c>
      <c r="S34">
        <v>21</v>
      </c>
      <c r="T34" s="3">
        <f t="shared" si="6"/>
        <v>1.2039473684210527</v>
      </c>
      <c r="U34" s="3">
        <f t="shared" si="7"/>
        <v>3.375</v>
      </c>
    </row>
    <row r="35" spans="1:21" ht="13.5">
      <c r="A35" s="1" t="s">
        <v>73</v>
      </c>
      <c r="B35" t="s">
        <v>175</v>
      </c>
      <c r="C35">
        <v>35</v>
      </c>
      <c r="D35" s="3">
        <f t="shared" si="4"/>
        <v>3.4394904458598723</v>
      </c>
      <c r="E35">
        <v>6</v>
      </c>
      <c r="F35">
        <v>2</v>
      </c>
      <c r="G35">
        <v>1</v>
      </c>
      <c r="H35">
        <v>3</v>
      </c>
      <c r="I35" s="2">
        <f t="shared" si="5"/>
        <v>0.75</v>
      </c>
      <c r="J35" s="7">
        <v>52.333333333333336</v>
      </c>
      <c r="K35">
        <v>0</v>
      </c>
      <c r="L35">
        <v>212</v>
      </c>
      <c r="M35">
        <v>47</v>
      </c>
      <c r="N35">
        <v>13</v>
      </c>
      <c r="O35">
        <v>10</v>
      </c>
      <c r="P35">
        <v>1</v>
      </c>
      <c r="Q35">
        <v>5</v>
      </c>
      <c r="R35">
        <v>21</v>
      </c>
      <c r="S35">
        <v>20</v>
      </c>
      <c r="T35" s="3">
        <f t="shared" si="6"/>
        <v>1.089171974522293</v>
      </c>
      <c r="U35" s="3">
        <f t="shared" si="7"/>
        <v>2.2356687898089174</v>
      </c>
    </row>
    <row r="36" spans="1:21" ht="13.5">
      <c r="A36" s="1" t="s">
        <v>53</v>
      </c>
      <c r="B36" t="s">
        <v>183</v>
      </c>
      <c r="C36">
        <v>47</v>
      </c>
      <c r="D36" s="3">
        <f t="shared" si="4"/>
        <v>2.8928571428571432</v>
      </c>
      <c r="E36">
        <v>0</v>
      </c>
      <c r="F36">
        <v>5</v>
      </c>
      <c r="G36">
        <v>36</v>
      </c>
      <c r="H36">
        <v>5</v>
      </c>
      <c r="I36" s="2">
        <f t="shared" si="5"/>
        <v>0</v>
      </c>
      <c r="J36" s="7">
        <v>56</v>
      </c>
      <c r="K36">
        <v>0</v>
      </c>
      <c r="L36">
        <v>228</v>
      </c>
      <c r="M36">
        <v>46</v>
      </c>
      <c r="N36">
        <v>17</v>
      </c>
      <c r="O36">
        <v>11</v>
      </c>
      <c r="P36">
        <v>2</v>
      </c>
      <c r="Q36">
        <v>3</v>
      </c>
      <c r="R36">
        <v>18</v>
      </c>
      <c r="S36">
        <v>18</v>
      </c>
      <c r="T36" s="3">
        <f t="shared" si="6"/>
        <v>1.0178571428571428</v>
      </c>
      <c r="U36" s="3">
        <f t="shared" si="7"/>
        <v>2.7321428571428568</v>
      </c>
    </row>
    <row r="37" spans="1:21" ht="13.5">
      <c r="A37" s="1" t="s">
        <v>49</v>
      </c>
      <c r="B37" t="s">
        <v>166</v>
      </c>
      <c r="C37" s="15" t="s">
        <v>56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3.5">
      <c r="A38" s="1" t="s">
        <v>49</v>
      </c>
      <c r="B38" t="s">
        <v>143</v>
      </c>
      <c r="C38">
        <v>26</v>
      </c>
      <c r="D38" s="3">
        <f t="shared" si="4"/>
        <v>3.6898047722342735</v>
      </c>
      <c r="E38">
        <v>10</v>
      </c>
      <c r="F38">
        <v>9</v>
      </c>
      <c r="G38">
        <v>0</v>
      </c>
      <c r="H38">
        <v>0</v>
      </c>
      <c r="I38" s="2">
        <f t="shared" si="5"/>
        <v>0.5263157894736842</v>
      </c>
      <c r="J38" s="7">
        <v>153.66666666666666</v>
      </c>
      <c r="K38">
        <v>1</v>
      </c>
      <c r="L38">
        <v>642</v>
      </c>
      <c r="M38">
        <v>139</v>
      </c>
      <c r="N38">
        <v>47</v>
      </c>
      <c r="O38">
        <v>27</v>
      </c>
      <c r="P38">
        <v>3</v>
      </c>
      <c r="Q38">
        <v>17</v>
      </c>
      <c r="R38">
        <v>65</v>
      </c>
      <c r="S38">
        <v>63</v>
      </c>
      <c r="T38" s="3">
        <f t="shared" si="6"/>
        <v>1.0802603036876357</v>
      </c>
      <c r="U38" s="3">
        <f t="shared" si="7"/>
        <v>2.752711496746204</v>
      </c>
    </row>
    <row r="39" spans="1:21" ht="13.5">
      <c r="A39" s="1" t="s">
        <v>49</v>
      </c>
      <c r="B39" t="s">
        <v>147</v>
      </c>
      <c r="C39" s="15" t="s">
        <v>56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3.5">
      <c r="A40" s="1" t="s">
        <v>49</v>
      </c>
      <c r="B40" t="s">
        <v>144</v>
      </c>
      <c r="C40" s="15" t="s">
        <v>56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</sheetData>
  <sheetProtection/>
  <mergeCells count="5">
    <mergeCell ref="C18:S18"/>
    <mergeCell ref="C19:S19"/>
    <mergeCell ref="C37:U37"/>
    <mergeCell ref="C39:U39"/>
    <mergeCell ref="C40:U4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C20" sqref="C20:S2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50390625" style="0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5.375" style="0" customWidth="1"/>
    <col min="21" max="21" width="6.50390625" style="0" customWidth="1"/>
  </cols>
  <sheetData>
    <row r="1" spans="1:19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70</v>
      </c>
      <c r="K1" t="s">
        <v>23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24</v>
      </c>
      <c r="R1" t="s">
        <v>25</v>
      </c>
      <c r="S1" t="s">
        <v>13</v>
      </c>
    </row>
    <row r="2" spans="1:19" ht="13.5">
      <c r="A2">
        <v>1</v>
      </c>
      <c r="B2" t="s">
        <v>155</v>
      </c>
      <c r="C2">
        <v>69</v>
      </c>
      <c r="D2" s="2">
        <f aca="true" t="shared" si="0" ref="D2:D18">F2/E2</f>
        <v>0.28859060402684567</v>
      </c>
      <c r="E2">
        <v>298</v>
      </c>
      <c r="F2">
        <v>86</v>
      </c>
      <c r="G2">
        <v>4</v>
      </c>
      <c r="H2">
        <v>27</v>
      </c>
      <c r="I2" s="2">
        <f aca="true" t="shared" si="1" ref="I2:I18">(F2+K2)/(E2+K2+N2)</f>
        <v>0.3496932515337423</v>
      </c>
      <c r="J2">
        <v>121</v>
      </c>
      <c r="K2">
        <v>28</v>
      </c>
      <c r="L2">
        <v>20</v>
      </c>
      <c r="M2">
        <v>0</v>
      </c>
      <c r="N2">
        <v>0</v>
      </c>
      <c r="O2">
        <v>11</v>
      </c>
      <c r="P2" s="14">
        <v>5</v>
      </c>
      <c r="Q2" s="2">
        <v>0.271</v>
      </c>
      <c r="R2" s="2">
        <f aca="true" t="shared" si="2" ref="R2:R18">J2/E2</f>
        <v>0.40604026845637586</v>
      </c>
      <c r="S2" s="2">
        <f aca="true" t="shared" si="3" ref="S2:S18">I2+R2</f>
        <v>0.7557335199901182</v>
      </c>
    </row>
    <row r="3" spans="1:19" ht="13.5">
      <c r="A3">
        <v>2</v>
      </c>
      <c r="B3" t="s">
        <v>120</v>
      </c>
      <c r="C3">
        <v>144</v>
      </c>
      <c r="D3" s="2">
        <f t="shared" si="0"/>
        <v>0.25792811839323465</v>
      </c>
      <c r="E3">
        <v>473</v>
      </c>
      <c r="F3">
        <v>122</v>
      </c>
      <c r="G3">
        <v>2</v>
      </c>
      <c r="H3">
        <v>42</v>
      </c>
      <c r="I3" s="2">
        <f t="shared" si="1"/>
        <v>0.32629558541266795</v>
      </c>
      <c r="J3">
        <v>164</v>
      </c>
      <c r="K3">
        <v>48</v>
      </c>
      <c r="L3">
        <v>60</v>
      </c>
      <c r="M3">
        <v>0</v>
      </c>
      <c r="N3">
        <v>0</v>
      </c>
      <c r="O3">
        <v>7</v>
      </c>
      <c r="P3" s="14">
        <v>5</v>
      </c>
      <c r="Q3" s="2">
        <v>0.26</v>
      </c>
      <c r="R3" s="2">
        <f t="shared" si="2"/>
        <v>0.346723044397463</v>
      </c>
      <c r="S3" s="2">
        <f t="shared" si="3"/>
        <v>0.6730186298101309</v>
      </c>
    </row>
    <row r="4" spans="1:19" ht="13.5">
      <c r="A4">
        <v>3</v>
      </c>
      <c r="B4" t="s">
        <v>124</v>
      </c>
      <c r="C4">
        <v>143</v>
      </c>
      <c r="D4" s="2">
        <f t="shared" si="0"/>
        <v>0.2920203735144312</v>
      </c>
      <c r="E4">
        <v>589</v>
      </c>
      <c r="F4">
        <v>172</v>
      </c>
      <c r="G4">
        <v>36</v>
      </c>
      <c r="H4">
        <v>112</v>
      </c>
      <c r="I4" s="2">
        <f t="shared" si="1"/>
        <v>0.3422712933753943</v>
      </c>
      <c r="J4">
        <v>341</v>
      </c>
      <c r="K4">
        <v>45</v>
      </c>
      <c r="L4">
        <v>64</v>
      </c>
      <c r="M4">
        <v>0</v>
      </c>
      <c r="N4">
        <v>0</v>
      </c>
      <c r="O4">
        <v>0</v>
      </c>
      <c r="P4" s="14">
        <v>2</v>
      </c>
      <c r="Q4" s="2">
        <v>0.273</v>
      </c>
      <c r="R4" s="2">
        <f t="shared" si="2"/>
        <v>0.5789473684210527</v>
      </c>
      <c r="S4" s="2">
        <f t="shared" si="3"/>
        <v>0.921218661796447</v>
      </c>
    </row>
    <row r="5" spans="1:19" ht="13.5">
      <c r="A5">
        <v>4</v>
      </c>
      <c r="B5" t="s">
        <v>191</v>
      </c>
      <c r="C5">
        <v>144</v>
      </c>
      <c r="D5" s="2">
        <f t="shared" si="0"/>
        <v>0.2768959435626102</v>
      </c>
      <c r="E5">
        <v>567</v>
      </c>
      <c r="F5">
        <v>157</v>
      </c>
      <c r="G5">
        <v>32</v>
      </c>
      <c r="H5">
        <v>106</v>
      </c>
      <c r="I5" s="2">
        <f t="shared" si="1"/>
        <v>0.3365539452495974</v>
      </c>
      <c r="J5">
        <v>288</v>
      </c>
      <c r="K5">
        <v>52</v>
      </c>
      <c r="L5">
        <v>86</v>
      </c>
      <c r="M5">
        <v>0</v>
      </c>
      <c r="N5">
        <v>2</v>
      </c>
      <c r="O5">
        <v>1</v>
      </c>
      <c r="P5" s="14">
        <v>2</v>
      </c>
      <c r="Q5" s="2">
        <v>0.299</v>
      </c>
      <c r="R5" s="2">
        <f t="shared" si="2"/>
        <v>0.5079365079365079</v>
      </c>
      <c r="S5" s="2">
        <f t="shared" si="3"/>
        <v>0.8444904531861053</v>
      </c>
    </row>
    <row r="6" spans="1:19" ht="13.5">
      <c r="A6">
        <v>5</v>
      </c>
      <c r="B6" t="s">
        <v>156</v>
      </c>
      <c r="C6">
        <v>143</v>
      </c>
      <c r="D6" s="2">
        <f t="shared" si="0"/>
        <v>0.24319727891156462</v>
      </c>
      <c r="E6">
        <v>588</v>
      </c>
      <c r="F6">
        <v>143</v>
      </c>
      <c r="G6">
        <v>50</v>
      </c>
      <c r="H6">
        <v>113</v>
      </c>
      <c r="I6" s="2">
        <f t="shared" si="1"/>
        <v>0.2525083612040134</v>
      </c>
      <c r="J6">
        <v>320</v>
      </c>
      <c r="K6">
        <v>8</v>
      </c>
      <c r="L6">
        <v>66</v>
      </c>
      <c r="M6">
        <v>0</v>
      </c>
      <c r="N6">
        <v>2</v>
      </c>
      <c r="O6">
        <v>2</v>
      </c>
      <c r="P6" s="14">
        <v>0</v>
      </c>
      <c r="Q6" s="2">
        <v>0.248</v>
      </c>
      <c r="R6" s="2">
        <f t="shared" si="2"/>
        <v>0.54421768707483</v>
      </c>
      <c r="S6" s="2">
        <f t="shared" si="3"/>
        <v>0.7967260482788434</v>
      </c>
    </row>
    <row r="7" spans="1:19" ht="13.5">
      <c r="A7">
        <v>6</v>
      </c>
      <c r="B7" t="s">
        <v>159</v>
      </c>
      <c r="C7">
        <v>144</v>
      </c>
      <c r="D7" s="2">
        <f t="shared" si="0"/>
        <v>0.2658536585365854</v>
      </c>
      <c r="E7">
        <v>410</v>
      </c>
      <c r="F7">
        <v>109</v>
      </c>
      <c r="G7">
        <v>5</v>
      </c>
      <c r="H7">
        <v>31</v>
      </c>
      <c r="I7" s="2">
        <f t="shared" si="1"/>
        <v>0.31519274376417233</v>
      </c>
      <c r="J7">
        <v>145</v>
      </c>
      <c r="K7">
        <v>30</v>
      </c>
      <c r="L7">
        <v>74</v>
      </c>
      <c r="M7">
        <v>3</v>
      </c>
      <c r="N7">
        <v>1</v>
      </c>
      <c r="O7">
        <v>2</v>
      </c>
      <c r="P7" s="14">
        <v>10</v>
      </c>
      <c r="Q7" s="2">
        <v>0.274</v>
      </c>
      <c r="R7" s="2">
        <f t="shared" si="2"/>
        <v>0.35365853658536583</v>
      </c>
      <c r="S7" s="2">
        <f t="shared" si="3"/>
        <v>0.6688512803495381</v>
      </c>
    </row>
    <row r="8" spans="1:19" ht="13.5">
      <c r="A8">
        <v>7</v>
      </c>
      <c r="B8" t="s">
        <v>173</v>
      </c>
      <c r="C8">
        <v>144</v>
      </c>
      <c r="D8" s="2">
        <f t="shared" si="0"/>
        <v>0.25059101654846333</v>
      </c>
      <c r="E8">
        <v>423</v>
      </c>
      <c r="F8">
        <v>106</v>
      </c>
      <c r="G8">
        <v>4</v>
      </c>
      <c r="H8">
        <v>37</v>
      </c>
      <c r="I8" s="2">
        <f t="shared" si="1"/>
        <v>0.2723112128146453</v>
      </c>
      <c r="J8">
        <v>150</v>
      </c>
      <c r="K8">
        <v>13</v>
      </c>
      <c r="L8">
        <v>47</v>
      </c>
      <c r="M8">
        <v>11</v>
      </c>
      <c r="N8">
        <v>1</v>
      </c>
      <c r="O8">
        <v>11</v>
      </c>
      <c r="P8" s="14">
        <v>14</v>
      </c>
      <c r="Q8" s="2">
        <v>0.286</v>
      </c>
      <c r="R8" s="2">
        <f t="shared" si="2"/>
        <v>0.3546099290780142</v>
      </c>
      <c r="S8" s="2">
        <f t="shared" si="3"/>
        <v>0.6269211418926595</v>
      </c>
    </row>
    <row r="9" spans="1:19" ht="13.5">
      <c r="A9">
        <v>8</v>
      </c>
      <c r="B9" t="s">
        <v>135</v>
      </c>
      <c r="C9">
        <v>141</v>
      </c>
      <c r="D9" s="2">
        <f t="shared" si="0"/>
        <v>0.2739018087855297</v>
      </c>
      <c r="E9">
        <v>387</v>
      </c>
      <c r="F9">
        <v>106</v>
      </c>
      <c r="G9">
        <v>6</v>
      </c>
      <c r="H9">
        <v>46</v>
      </c>
      <c r="I9" s="2">
        <f t="shared" si="1"/>
        <v>0.3333333333333333</v>
      </c>
      <c r="J9">
        <v>162</v>
      </c>
      <c r="K9">
        <v>35</v>
      </c>
      <c r="L9">
        <v>56</v>
      </c>
      <c r="M9">
        <v>2</v>
      </c>
      <c r="N9">
        <v>1</v>
      </c>
      <c r="O9">
        <v>2</v>
      </c>
      <c r="P9" s="14">
        <v>8</v>
      </c>
      <c r="Q9" s="2">
        <v>0.366</v>
      </c>
      <c r="R9" s="2">
        <f t="shared" si="2"/>
        <v>0.4186046511627907</v>
      </c>
      <c r="S9" s="2">
        <f t="shared" si="3"/>
        <v>0.751937984496124</v>
      </c>
    </row>
    <row r="10" spans="1:19" ht="13.5">
      <c r="A10" s="1">
        <v>9</v>
      </c>
      <c r="B10" t="s">
        <v>192</v>
      </c>
      <c r="C10">
        <v>144</v>
      </c>
      <c r="D10" s="2">
        <f t="shared" si="0"/>
        <v>0.26790450928381965</v>
      </c>
      <c r="E10">
        <v>377</v>
      </c>
      <c r="F10">
        <v>101</v>
      </c>
      <c r="G10">
        <v>3</v>
      </c>
      <c r="H10">
        <v>33</v>
      </c>
      <c r="I10" s="2">
        <f t="shared" si="1"/>
        <v>0.3284671532846715</v>
      </c>
      <c r="J10">
        <v>154</v>
      </c>
      <c r="K10">
        <v>34</v>
      </c>
      <c r="L10">
        <v>36</v>
      </c>
      <c r="M10">
        <v>0</v>
      </c>
      <c r="N10">
        <v>0</v>
      </c>
      <c r="O10">
        <v>18</v>
      </c>
      <c r="P10" s="14">
        <v>4</v>
      </c>
      <c r="Q10" s="2">
        <v>0.259</v>
      </c>
      <c r="R10" s="2">
        <f t="shared" si="2"/>
        <v>0.40848806366047746</v>
      </c>
      <c r="S10" s="2">
        <f t="shared" si="3"/>
        <v>0.736955216945149</v>
      </c>
    </row>
    <row r="11" spans="1:19" ht="13.5">
      <c r="A11" s="1" t="s">
        <v>1</v>
      </c>
      <c r="B11" t="s">
        <v>134</v>
      </c>
      <c r="C11">
        <v>52</v>
      </c>
      <c r="D11" s="2">
        <f t="shared" si="0"/>
        <v>0.20408163265306123</v>
      </c>
      <c r="E11">
        <v>49</v>
      </c>
      <c r="F11">
        <v>10</v>
      </c>
      <c r="G11">
        <v>2</v>
      </c>
      <c r="H11">
        <v>7</v>
      </c>
      <c r="I11" s="2">
        <f t="shared" si="1"/>
        <v>0.22</v>
      </c>
      <c r="J11">
        <v>20</v>
      </c>
      <c r="K11">
        <v>1</v>
      </c>
      <c r="L11">
        <v>3</v>
      </c>
      <c r="M11">
        <v>2</v>
      </c>
      <c r="N11">
        <v>0</v>
      </c>
      <c r="O11">
        <v>0</v>
      </c>
      <c r="P11" s="14">
        <v>0</v>
      </c>
      <c r="Q11" s="2">
        <v>0.167</v>
      </c>
      <c r="R11" s="2">
        <f t="shared" si="2"/>
        <v>0.40816326530612246</v>
      </c>
      <c r="S11" s="2">
        <f t="shared" si="3"/>
        <v>0.6281632653061224</v>
      </c>
    </row>
    <row r="12" spans="1:19" ht="13.5">
      <c r="A12" s="1" t="s">
        <v>1</v>
      </c>
      <c r="B12" t="s">
        <v>133</v>
      </c>
      <c r="C12">
        <v>114</v>
      </c>
      <c r="D12" s="2">
        <f t="shared" si="0"/>
        <v>0.24193548387096775</v>
      </c>
      <c r="E12">
        <v>124</v>
      </c>
      <c r="F12">
        <v>30</v>
      </c>
      <c r="G12">
        <v>1</v>
      </c>
      <c r="H12">
        <v>6</v>
      </c>
      <c r="I12" s="2">
        <f t="shared" si="1"/>
        <v>0.2713178294573643</v>
      </c>
      <c r="J12">
        <v>40</v>
      </c>
      <c r="K12">
        <v>5</v>
      </c>
      <c r="L12">
        <v>26</v>
      </c>
      <c r="M12">
        <v>6</v>
      </c>
      <c r="N12">
        <v>0</v>
      </c>
      <c r="O12">
        <v>0</v>
      </c>
      <c r="P12" s="14">
        <v>3</v>
      </c>
      <c r="Q12" s="2">
        <v>0.208</v>
      </c>
      <c r="R12" s="2">
        <f t="shared" si="2"/>
        <v>0.3225806451612903</v>
      </c>
      <c r="S12" s="2">
        <f t="shared" si="3"/>
        <v>0.5938984746186546</v>
      </c>
    </row>
    <row r="13" spans="1:19" ht="13.5">
      <c r="A13" s="1" t="s">
        <v>1</v>
      </c>
      <c r="B13" t="s">
        <v>127</v>
      </c>
      <c r="C13">
        <v>106</v>
      </c>
      <c r="D13" s="2">
        <f t="shared" si="0"/>
        <v>0.18571428571428572</v>
      </c>
      <c r="E13">
        <v>70</v>
      </c>
      <c r="F13">
        <v>13</v>
      </c>
      <c r="G13">
        <v>0</v>
      </c>
      <c r="H13">
        <v>3</v>
      </c>
      <c r="I13" s="2">
        <f t="shared" si="1"/>
        <v>0.22972972972972974</v>
      </c>
      <c r="J13">
        <v>22</v>
      </c>
      <c r="K13">
        <v>4</v>
      </c>
      <c r="L13">
        <v>12</v>
      </c>
      <c r="M13">
        <v>1</v>
      </c>
      <c r="N13">
        <v>0</v>
      </c>
      <c r="O13">
        <v>1</v>
      </c>
      <c r="P13" s="14">
        <v>4</v>
      </c>
      <c r="Q13" s="2">
        <v>0.143</v>
      </c>
      <c r="R13" s="2">
        <f t="shared" si="2"/>
        <v>0.3142857142857143</v>
      </c>
      <c r="S13" s="2">
        <f t="shared" si="3"/>
        <v>0.544015444015444</v>
      </c>
    </row>
    <row r="14" spans="1:19" ht="13.5">
      <c r="A14" s="1" t="s">
        <v>1</v>
      </c>
      <c r="B14" t="s">
        <v>130</v>
      </c>
      <c r="C14">
        <v>103</v>
      </c>
      <c r="D14" s="2">
        <f t="shared" si="0"/>
        <v>0.18947368421052632</v>
      </c>
      <c r="E14">
        <v>95</v>
      </c>
      <c r="F14">
        <v>18</v>
      </c>
      <c r="G14">
        <v>0</v>
      </c>
      <c r="H14">
        <v>11</v>
      </c>
      <c r="I14" s="2">
        <f t="shared" si="1"/>
        <v>0.27358490566037735</v>
      </c>
      <c r="J14">
        <v>25</v>
      </c>
      <c r="K14">
        <v>11</v>
      </c>
      <c r="L14">
        <v>12</v>
      </c>
      <c r="M14">
        <v>1</v>
      </c>
      <c r="N14">
        <v>0</v>
      </c>
      <c r="O14">
        <v>6</v>
      </c>
      <c r="P14" s="14">
        <v>4</v>
      </c>
      <c r="Q14" s="2">
        <v>0.32</v>
      </c>
      <c r="R14" s="2">
        <f t="shared" si="2"/>
        <v>0.2631578947368421</v>
      </c>
      <c r="S14" s="2">
        <f t="shared" si="3"/>
        <v>0.5367428003972194</v>
      </c>
    </row>
    <row r="15" spans="1:19" ht="13.5">
      <c r="A15" s="1" t="s">
        <v>1</v>
      </c>
      <c r="B15" t="s">
        <v>126</v>
      </c>
      <c r="C15">
        <v>77</v>
      </c>
      <c r="D15" s="2">
        <f t="shared" si="0"/>
        <v>0.25287356321839083</v>
      </c>
      <c r="E15">
        <v>87</v>
      </c>
      <c r="F15">
        <v>22</v>
      </c>
      <c r="G15">
        <v>0</v>
      </c>
      <c r="H15">
        <v>4</v>
      </c>
      <c r="I15" s="2">
        <f t="shared" si="1"/>
        <v>0.3229166666666667</v>
      </c>
      <c r="J15">
        <v>28</v>
      </c>
      <c r="K15">
        <v>9</v>
      </c>
      <c r="L15">
        <v>9</v>
      </c>
      <c r="M15">
        <v>0</v>
      </c>
      <c r="N15">
        <v>0</v>
      </c>
      <c r="O15">
        <v>3</v>
      </c>
      <c r="P15" s="14">
        <v>1</v>
      </c>
      <c r="Q15" s="2">
        <v>0.269</v>
      </c>
      <c r="R15" s="2">
        <f t="shared" si="2"/>
        <v>0.3218390804597701</v>
      </c>
      <c r="S15" s="2">
        <f t="shared" si="3"/>
        <v>0.6447557471264368</v>
      </c>
    </row>
    <row r="16" spans="1:19" ht="13.5">
      <c r="A16" s="1" t="s">
        <v>1</v>
      </c>
      <c r="B16" t="s">
        <v>131</v>
      </c>
      <c r="C16">
        <v>103</v>
      </c>
      <c r="D16" s="2">
        <f t="shared" si="0"/>
        <v>0.1984732824427481</v>
      </c>
      <c r="E16">
        <v>131</v>
      </c>
      <c r="F16">
        <v>26</v>
      </c>
      <c r="G16">
        <v>1</v>
      </c>
      <c r="H16">
        <v>10</v>
      </c>
      <c r="I16" s="2">
        <f t="shared" si="1"/>
        <v>0.2446043165467626</v>
      </c>
      <c r="J16">
        <v>39</v>
      </c>
      <c r="K16">
        <v>8</v>
      </c>
      <c r="L16">
        <v>15</v>
      </c>
      <c r="M16">
        <v>3</v>
      </c>
      <c r="N16">
        <v>0</v>
      </c>
      <c r="O16">
        <v>2</v>
      </c>
      <c r="P16" s="14">
        <v>2</v>
      </c>
      <c r="Q16" s="2">
        <v>0.182</v>
      </c>
      <c r="R16" s="2">
        <f t="shared" si="2"/>
        <v>0.29770992366412213</v>
      </c>
      <c r="S16" s="2">
        <f t="shared" si="3"/>
        <v>0.5423142402108847</v>
      </c>
    </row>
    <row r="17" spans="1:19" ht="13.5">
      <c r="A17" s="1" t="s">
        <v>1</v>
      </c>
      <c r="B17" t="s">
        <v>129</v>
      </c>
      <c r="C17">
        <v>119</v>
      </c>
      <c r="D17" s="2">
        <f t="shared" si="0"/>
        <v>0.1986754966887417</v>
      </c>
      <c r="E17">
        <v>151</v>
      </c>
      <c r="F17">
        <v>30</v>
      </c>
      <c r="G17">
        <v>6</v>
      </c>
      <c r="H17">
        <v>15</v>
      </c>
      <c r="I17" s="2">
        <f t="shared" si="1"/>
        <v>0.21428571428571427</v>
      </c>
      <c r="J17">
        <v>53</v>
      </c>
      <c r="K17">
        <v>3</v>
      </c>
      <c r="L17">
        <v>28</v>
      </c>
      <c r="M17">
        <v>0</v>
      </c>
      <c r="N17">
        <v>0</v>
      </c>
      <c r="O17">
        <v>2</v>
      </c>
      <c r="P17" s="14">
        <v>2</v>
      </c>
      <c r="Q17" s="2">
        <v>0.308</v>
      </c>
      <c r="R17" s="2">
        <f t="shared" si="2"/>
        <v>0.3509933774834437</v>
      </c>
      <c r="S17" s="2">
        <f t="shared" si="3"/>
        <v>0.565279091769158</v>
      </c>
    </row>
    <row r="18" spans="1:19" ht="13.5">
      <c r="A18" s="1" t="s">
        <v>49</v>
      </c>
      <c r="B18" t="s">
        <v>188</v>
      </c>
      <c r="C18">
        <v>75</v>
      </c>
      <c r="D18" s="2">
        <f t="shared" si="0"/>
        <v>0.2097560975609756</v>
      </c>
      <c r="E18">
        <v>205</v>
      </c>
      <c r="F18">
        <v>43</v>
      </c>
      <c r="G18">
        <v>9</v>
      </c>
      <c r="H18">
        <v>21</v>
      </c>
      <c r="I18" s="2">
        <f t="shared" si="1"/>
        <v>0.24651162790697675</v>
      </c>
      <c r="J18">
        <v>77</v>
      </c>
      <c r="K18">
        <v>10</v>
      </c>
      <c r="L18">
        <v>37</v>
      </c>
      <c r="M18">
        <v>0</v>
      </c>
      <c r="N18">
        <v>0</v>
      </c>
      <c r="O18">
        <v>7</v>
      </c>
      <c r="P18" s="14">
        <v>0</v>
      </c>
      <c r="Q18" s="2">
        <v>0.173</v>
      </c>
      <c r="R18" s="2">
        <f t="shared" si="2"/>
        <v>0.375609756097561</v>
      </c>
      <c r="S18" s="2">
        <f t="shared" si="3"/>
        <v>0.6221213840045378</v>
      </c>
    </row>
    <row r="19" spans="1:19" ht="13.5">
      <c r="A19" s="1" t="s">
        <v>49</v>
      </c>
      <c r="B19" t="s">
        <v>138</v>
      </c>
      <c r="C19" s="15" t="s">
        <v>55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3.5">
      <c r="A20" s="1" t="s">
        <v>49</v>
      </c>
      <c r="B20" t="s">
        <v>132</v>
      </c>
      <c r="C20" s="15" t="s">
        <v>55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3.5">
      <c r="A21" s="1" t="s">
        <v>49</v>
      </c>
      <c r="B21" t="s">
        <v>137</v>
      </c>
      <c r="C21" s="15" t="s">
        <v>55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4" spans="1:21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71</v>
      </c>
      <c r="M24" t="s">
        <v>22</v>
      </c>
      <c r="N24" t="s">
        <v>29</v>
      </c>
      <c r="O24" t="s">
        <v>28</v>
      </c>
      <c r="P24" t="s">
        <v>30</v>
      </c>
      <c r="Q24" t="s">
        <v>31</v>
      </c>
      <c r="R24" t="s">
        <v>32</v>
      </c>
      <c r="S24" t="s">
        <v>33</v>
      </c>
      <c r="T24" t="s">
        <v>47</v>
      </c>
      <c r="U24" t="s">
        <v>48</v>
      </c>
    </row>
    <row r="25" spans="1:21" ht="13.5">
      <c r="A25" s="1" t="s">
        <v>50</v>
      </c>
      <c r="B25" t="s">
        <v>186</v>
      </c>
      <c r="C25">
        <v>29</v>
      </c>
      <c r="D25" s="3">
        <f aca="true" t="shared" si="4" ref="D25:D40">S25/J25*9</f>
        <v>5.283757338551859</v>
      </c>
      <c r="E25">
        <v>7</v>
      </c>
      <c r="F25">
        <v>10</v>
      </c>
      <c r="G25">
        <v>0</v>
      </c>
      <c r="H25">
        <v>0</v>
      </c>
      <c r="I25" s="2">
        <f aca="true" t="shared" si="5" ref="I25:I40">E25/(E25+F25)</f>
        <v>0.4117647058823529</v>
      </c>
      <c r="J25" s="7">
        <v>170.33333333333334</v>
      </c>
      <c r="K25">
        <v>1</v>
      </c>
      <c r="L25">
        <v>746</v>
      </c>
      <c r="M25">
        <v>209</v>
      </c>
      <c r="N25">
        <v>116</v>
      </c>
      <c r="O25">
        <v>27</v>
      </c>
      <c r="P25">
        <v>5</v>
      </c>
      <c r="Q25">
        <v>25</v>
      </c>
      <c r="R25">
        <v>102</v>
      </c>
      <c r="S25">
        <v>100</v>
      </c>
      <c r="T25" s="3">
        <f aca="true" t="shared" si="6" ref="T25:T40">(M25+O25)/J25</f>
        <v>1.385518590998043</v>
      </c>
      <c r="U25" s="3">
        <f aca="true" t="shared" si="7" ref="U25:U40">N25/J25*9</f>
        <v>6.129158512720156</v>
      </c>
    </row>
    <row r="26" spans="1:21" ht="13.5">
      <c r="A26" s="1" t="s">
        <v>50</v>
      </c>
      <c r="B26" t="s">
        <v>176</v>
      </c>
      <c r="C26">
        <v>29</v>
      </c>
      <c r="D26" s="3">
        <f t="shared" si="4"/>
        <v>4.183098591549296</v>
      </c>
      <c r="E26">
        <v>13</v>
      </c>
      <c r="F26">
        <v>8</v>
      </c>
      <c r="G26">
        <v>0</v>
      </c>
      <c r="H26">
        <v>0</v>
      </c>
      <c r="I26" s="2">
        <f t="shared" si="5"/>
        <v>0.6190476190476191</v>
      </c>
      <c r="J26" s="7">
        <v>165.66666666666666</v>
      </c>
      <c r="K26">
        <v>0</v>
      </c>
      <c r="L26">
        <v>693</v>
      </c>
      <c r="M26">
        <v>162</v>
      </c>
      <c r="N26">
        <v>52</v>
      </c>
      <c r="O26">
        <v>32</v>
      </c>
      <c r="P26">
        <v>1</v>
      </c>
      <c r="Q26">
        <v>25</v>
      </c>
      <c r="R26">
        <v>78</v>
      </c>
      <c r="S26">
        <v>77</v>
      </c>
      <c r="T26" s="3">
        <f t="shared" si="6"/>
        <v>1.17102615694165</v>
      </c>
      <c r="U26" s="3">
        <f t="shared" si="7"/>
        <v>2.8249496981891347</v>
      </c>
    </row>
    <row r="27" spans="1:21" ht="13.5">
      <c r="A27" s="1" t="s">
        <v>50</v>
      </c>
      <c r="B27" t="s">
        <v>165</v>
      </c>
      <c r="C27">
        <v>29</v>
      </c>
      <c r="D27" s="3">
        <f t="shared" si="4"/>
        <v>2.967567567567568</v>
      </c>
      <c r="E27">
        <v>14</v>
      </c>
      <c r="F27">
        <v>6</v>
      </c>
      <c r="G27">
        <v>0</v>
      </c>
      <c r="H27">
        <v>0</v>
      </c>
      <c r="I27" s="2">
        <f t="shared" si="5"/>
        <v>0.7</v>
      </c>
      <c r="J27" s="7">
        <v>185</v>
      </c>
      <c r="K27">
        <v>4</v>
      </c>
      <c r="L27">
        <v>742</v>
      </c>
      <c r="M27">
        <v>150</v>
      </c>
      <c r="N27">
        <v>57</v>
      </c>
      <c r="O27">
        <v>37</v>
      </c>
      <c r="P27">
        <v>4</v>
      </c>
      <c r="Q27">
        <v>15</v>
      </c>
      <c r="R27">
        <v>64</v>
      </c>
      <c r="S27">
        <v>61</v>
      </c>
      <c r="T27" s="3">
        <f t="shared" si="6"/>
        <v>1.0108108108108107</v>
      </c>
      <c r="U27" s="3">
        <f t="shared" si="7"/>
        <v>2.772972972972973</v>
      </c>
    </row>
    <row r="28" spans="1:21" ht="13.5">
      <c r="A28" s="1" t="s">
        <v>50</v>
      </c>
      <c r="B28" t="s">
        <v>151</v>
      </c>
      <c r="C28">
        <v>12</v>
      </c>
      <c r="D28" s="3">
        <f t="shared" si="4"/>
        <v>3.2986425339366514</v>
      </c>
      <c r="E28">
        <v>4</v>
      </c>
      <c r="F28">
        <v>5</v>
      </c>
      <c r="G28">
        <v>0</v>
      </c>
      <c r="H28">
        <v>0</v>
      </c>
      <c r="I28" s="2">
        <f t="shared" si="5"/>
        <v>0.4444444444444444</v>
      </c>
      <c r="J28" s="7">
        <v>73.66666666666667</v>
      </c>
      <c r="K28">
        <v>0</v>
      </c>
      <c r="L28">
        <v>297</v>
      </c>
      <c r="M28">
        <v>60</v>
      </c>
      <c r="N28">
        <v>55</v>
      </c>
      <c r="O28">
        <v>12</v>
      </c>
      <c r="P28">
        <v>1</v>
      </c>
      <c r="Q28">
        <v>8</v>
      </c>
      <c r="R28">
        <v>28</v>
      </c>
      <c r="S28">
        <v>27</v>
      </c>
      <c r="T28" s="3">
        <f t="shared" si="6"/>
        <v>0.9773755656108597</v>
      </c>
      <c r="U28" s="3">
        <f t="shared" si="7"/>
        <v>6.71945701357466</v>
      </c>
    </row>
    <row r="29" spans="1:21" ht="13.5">
      <c r="A29" s="1" t="s">
        <v>50</v>
      </c>
      <c r="B29" t="s">
        <v>154</v>
      </c>
      <c r="C29">
        <v>28</v>
      </c>
      <c r="D29" s="3">
        <f t="shared" si="4"/>
        <v>4.433684210526315</v>
      </c>
      <c r="E29">
        <v>11</v>
      </c>
      <c r="F29">
        <v>11</v>
      </c>
      <c r="G29">
        <v>0</v>
      </c>
      <c r="H29">
        <v>0</v>
      </c>
      <c r="I29" s="2">
        <f t="shared" si="5"/>
        <v>0.5</v>
      </c>
      <c r="J29" s="7">
        <v>158.33333333333334</v>
      </c>
      <c r="K29">
        <v>2</v>
      </c>
      <c r="L29">
        <v>676</v>
      </c>
      <c r="M29">
        <v>162</v>
      </c>
      <c r="N29">
        <v>98</v>
      </c>
      <c r="O29">
        <v>42</v>
      </c>
      <c r="P29">
        <v>6</v>
      </c>
      <c r="Q29">
        <v>19</v>
      </c>
      <c r="R29">
        <v>78</v>
      </c>
      <c r="S29">
        <v>78</v>
      </c>
      <c r="T29" s="3">
        <f t="shared" si="6"/>
        <v>1.288421052631579</v>
      </c>
      <c r="U29" s="3">
        <f t="shared" si="7"/>
        <v>5.570526315789473</v>
      </c>
    </row>
    <row r="30" spans="1:21" ht="13.5">
      <c r="A30" s="1" t="s">
        <v>50</v>
      </c>
      <c r="B30" t="s">
        <v>144</v>
      </c>
      <c r="C30">
        <v>29</v>
      </c>
      <c r="D30" s="3">
        <f t="shared" si="4"/>
        <v>4.033864541832669</v>
      </c>
      <c r="E30">
        <v>4</v>
      </c>
      <c r="F30">
        <v>5</v>
      </c>
      <c r="G30">
        <v>0</v>
      </c>
      <c r="H30">
        <v>1</v>
      </c>
      <c r="I30" s="2">
        <f t="shared" si="5"/>
        <v>0.4444444444444444</v>
      </c>
      <c r="J30" s="7">
        <v>167.33333333333334</v>
      </c>
      <c r="K30">
        <v>0</v>
      </c>
      <c r="L30">
        <v>722</v>
      </c>
      <c r="M30">
        <v>174</v>
      </c>
      <c r="N30">
        <v>40</v>
      </c>
      <c r="O30">
        <v>52</v>
      </c>
      <c r="P30">
        <v>5</v>
      </c>
      <c r="Q30">
        <v>15</v>
      </c>
      <c r="R30">
        <v>77</v>
      </c>
      <c r="S30">
        <v>75</v>
      </c>
      <c r="T30" s="3">
        <f t="shared" si="6"/>
        <v>1.350597609561753</v>
      </c>
      <c r="U30" s="3">
        <f t="shared" si="7"/>
        <v>2.151394422310757</v>
      </c>
    </row>
    <row r="31" spans="1:21" ht="13.5">
      <c r="A31" s="1" t="s">
        <v>51</v>
      </c>
      <c r="B31" t="s">
        <v>167</v>
      </c>
      <c r="C31">
        <v>17</v>
      </c>
      <c r="D31" s="3">
        <f t="shared" si="4"/>
        <v>6.5</v>
      </c>
      <c r="E31">
        <v>2</v>
      </c>
      <c r="F31">
        <v>2</v>
      </c>
      <c r="G31">
        <v>0</v>
      </c>
      <c r="H31">
        <v>4</v>
      </c>
      <c r="I31" s="2">
        <f t="shared" si="5"/>
        <v>0.5</v>
      </c>
      <c r="J31" s="7">
        <v>18</v>
      </c>
      <c r="K31">
        <v>0</v>
      </c>
      <c r="L31">
        <v>85</v>
      </c>
      <c r="M31">
        <v>20</v>
      </c>
      <c r="N31">
        <v>3</v>
      </c>
      <c r="O31">
        <v>7</v>
      </c>
      <c r="P31">
        <v>0</v>
      </c>
      <c r="Q31">
        <v>1</v>
      </c>
      <c r="R31">
        <v>14</v>
      </c>
      <c r="S31">
        <v>13</v>
      </c>
      <c r="T31" s="3">
        <f t="shared" si="6"/>
        <v>1.5</v>
      </c>
      <c r="U31" s="3">
        <f t="shared" si="7"/>
        <v>1.5</v>
      </c>
    </row>
    <row r="32" spans="1:21" ht="13.5">
      <c r="A32" s="1" t="s">
        <v>51</v>
      </c>
      <c r="B32" t="s">
        <v>149</v>
      </c>
      <c r="C32">
        <v>29</v>
      </c>
      <c r="D32" s="3">
        <f t="shared" si="4"/>
        <v>3.587412587412588</v>
      </c>
      <c r="E32">
        <v>3</v>
      </c>
      <c r="F32">
        <v>4</v>
      </c>
      <c r="G32">
        <v>2</v>
      </c>
      <c r="H32">
        <v>1</v>
      </c>
      <c r="I32" s="2">
        <f t="shared" si="5"/>
        <v>0.42857142857142855</v>
      </c>
      <c r="J32" s="7">
        <v>47.666666666666664</v>
      </c>
      <c r="K32">
        <v>0</v>
      </c>
      <c r="L32">
        <v>209</v>
      </c>
      <c r="M32">
        <v>57</v>
      </c>
      <c r="N32">
        <v>22</v>
      </c>
      <c r="O32">
        <v>8</v>
      </c>
      <c r="P32">
        <v>1</v>
      </c>
      <c r="Q32">
        <v>6</v>
      </c>
      <c r="R32">
        <v>21</v>
      </c>
      <c r="S32">
        <v>19</v>
      </c>
      <c r="T32" s="3">
        <f t="shared" si="6"/>
        <v>1.3636363636363638</v>
      </c>
      <c r="U32" s="3">
        <f t="shared" si="7"/>
        <v>4.153846153846154</v>
      </c>
    </row>
    <row r="33" spans="1:21" ht="13.5">
      <c r="A33" s="1" t="s">
        <v>51</v>
      </c>
      <c r="B33" t="s">
        <v>148</v>
      </c>
      <c r="C33">
        <v>19</v>
      </c>
      <c r="D33" s="3">
        <f t="shared" si="4"/>
        <v>3.75</v>
      </c>
      <c r="E33">
        <v>2</v>
      </c>
      <c r="F33">
        <v>2</v>
      </c>
      <c r="G33">
        <v>0</v>
      </c>
      <c r="H33">
        <v>2</v>
      </c>
      <c r="I33" s="2">
        <f t="shared" si="5"/>
        <v>0.5</v>
      </c>
      <c r="J33" s="7">
        <v>24</v>
      </c>
      <c r="K33">
        <v>0</v>
      </c>
      <c r="L33">
        <v>96</v>
      </c>
      <c r="M33">
        <v>20</v>
      </c>
      <c r="N33">
        <v>5</v>
      </c>
      <c r="O33">
        <v>6</v>
      </c>
      <c r="P33">
        <v>1</v>
      </c>
      <c r="Q33">
        <v>5</v>
      </c>
      <c r="R33">
        <v>10</v>
      </c>
      <c r="S33">
        <v>10</v>
      </c>
      <c r="T33" s="3">
        <f t="shared" si="6"/>
        <v>1.0833333333333333</v>
      </c>
      <c r="U33" s="3">
        <f t="shared" si="7"/>
        <v>1.875</v>
      </c>
    </row>
    <row r="34" spans="1:21" ht="13.5">
      <c r="A34" s="1" t="s">
        <v>72</v>
      </c>
      <c r="B34" t="s">
        <v>147</v>
      </c>
      <c r="C34">
        <v>6</v>
      </c>
      <c r="D34" s="3">
        <f t="shared" si="4"/>
        <v>0</v>
      </c>
      <c r="E34">
        <v>1</v>
      </c>
      <c r="F34">
        <v>0</v>
      </c>
      <c r="G34">
        <v>0</v>
      </c>
      <c r="H34">
        <v>0</v>
      </c>
      <c r="I34" s="2">
        <f t="shared" si="5"/>
        <v>1</v>
      </c>
      <c r="J34" s="7">
        <v>8.333333333333334</v>
      </c>
      <c r="K34">
        <v>0</v>
      </c>
      <c r="L34">
        <v>30</v>
      </c>
      <c r="M34">
        <v>3</v>
      </c>
      <c r="N34">
        <v>4</v>
      </c>
      <c r="O34">
        <v>2</v>
      </c>
      <c r="P34">
        <v>0</v>
      </c>
      <c r="Q34">
        <v>0</v>
      </c>
      <c r="R34">
        <v>0</v>
      </c>
      <c r="S34">
        <v>0</v>
      </c>
      <c r="T34" s="3">
        <f t="shared" si="6"/>
        <v>0.6</v>
      </c>
      <c r="U34" s="3">
        <f t="shared" si="7"/>
        <v>4.32</v>
      </c>
    </row>
    <row r="35" spans="1:21" ht="13.5">
      <c r="A35" s="1" t="s">
        <v>52</v>
      </c>
      <c r="B35" t="s">
        <v>143</v>
      </c>
      <c r="C35">
        <v>28</v>
      </c>
      <c r="D35" s="3">
        <f t="shared" si="4"/>
        <v>3.375</v>
      </c>
      <c r="E35">
        <v>1</v>
      </c>
      <c r="F35">
        <v>2</v>
      </c>
      <c r="G35">
        <v>2</v>
      </c>
      <c r="H35">
        <v>1</v>
      </c>
      <c r="I35" s="2">
        <f t="shared" si="5"/>
        <v>0.3333333333333333</v>
      </c>
      <c r="J35" s="7">
        <v>50.666666666666664</v>
      </c>
      <c r="K35">
        <v>0</v>
      </c>
      <c r="L35">
        <v>209</v>
      </c>
      <c r="M35">
        <v>40</v>
      </c>
      <c r="N35">
        <v>18</v>
      </c>
      <c r="O35">
        <v>8</v>
      </c>
      <c r="P35">
        <v>0</v>
      </c>
      <c r="Q35">
        <v>5</v>
      </c>
      <c r="R35">
        <v>22</v>
      </c>
      <c r="S35">
        <v>19</v>
      </c>
      <c r="T35" s="3">
        <f t="shared" si="6"/>
        <v>0.9473684210526316</v>
      </c>
      <c r="U35" s="3">
        <f t="shared" si="7"/>
        <v>3.1973684210526314</v>
      </c>
    </row>
    <row r="36" spans="1:21" ht="13.5">
      <c r="A36" s="1" t="s">
        <v>53</v>
      </c>
      <c r="B36" t="s">
        <v>190</v>
      </c>
      <c r="C36">
        <v>47</v>
      </c>
      <c r="D36" s="3">
        <f t="shared" si="4"/>
        <v>3.5895953757225434</v>
      </c>
      <c r="E36">
        <v>4</v>
      </c>
      <c r="F36">
        <v>4</v>
      </c>
      <c r="G36">
        <v>34</v>
      </c>
      <c r="H36">
        <v>4</v>
      </c>
      <c r="I36" s="2">
        <f t="shared" si="5"/>
        <v>0.5</v>
      </c>
      <c r="J36" s="7">
        <v>57.666666666666664</v>
      </c>
      <c r="K36">
        <v>0</v>
      </c>
      <c r="L36">
        <v>244</v>
      </c>
      <c r="M36">
        <v>59</v>
      </c>
      <c r="N36">
        <v>29</v>
      </c>
      <c r="O36">
        <v>7</v>
      </c>
      <c r="P36">
        <v>2</v>
      </c>
      <c r="Q36">
        <v>4</v>
      </c>
      <c r="R36">
        <v>25</v>
      </c>
      <c r="S36">
        <v>23</v>
      </c>
      <c r="T36" s="3">
        <f t="shared" si="6"/>
        <v>1.1445086705202312</v>
      </c>
      <c r="U36" s="3">
        <f t="shared" si="7"/>
        <v>4.526011560693642</v>
      </c>
    </row>
    <row r="37" spans="1:21" ht="13.5">
      <c r="A37" s="1" t="s">
        <v>49</v>
      </c>
      <c r="B37" t="s">
        <v>182</v>
      </c>
      <c r="C37">
        <v>3</v>
      </c>
      <c r="D37" s="3">
        <f t="shared" si="4"/>
        <v>10.799999999999999</v>
      </c>
      <c r="E37">
        <v>0</v>
      </c>
      <c r="F37">
        <v>0</v>
      </c>
      <c r="G37">
        <v>0</v>
      </c>
      <c r="H37">
        <v>1</v>
      </c>
      <c r="I37" s="2">
        <v>0</v>
      </c>
      <c r="J37" s="7">
        <v>3.3333333333333335</v>
      </c>
      <c r="K37">
        <v>0</v>
      </c>
      <c r="L37">
        <v>19</v>
      </c>
      <c r="M37">
        <v>7</v>
      </c>
      <c r="N37">
        <v>9</v>
      </c>
      <c r="O37">
        <v>0</v>
      </c>
      <c r="P37">
        <v>0</v>
      </c>
      <c r="Q37">
        <v>2</v>
      </c>
      <c r="R37">
        <v>4</v>
      </c>
      <c r="S37">
        <v>4</v>
      </c>
      <c r="T37" s="3">
        <f t="shared" si="6"/>
        <v>2.1</v>
      </c>
      <c r="U37" s="3">
        <f t="shared" si="7"/>
        <v>24.299999999999997</v>
      </c>
    </row>
    <row r="38" spans="1:21" ht="13.5">
      <c r="A38" s="1" t="s">
        <v>49</v>
      </c>
      <c r="B38" t="s">
        <v>145</v>
      </c>
      <c r="C38">
        <v>29</v>
      </c>
      <c r="D38" s="3">
        <f t="shared" si="4"/>
        <v>3.4033613445378155</v>
      </c>
      <c r="E38">
        <v>4</v>
      </c>
      <c r="F38">
        <v>2</v>
      </c>
      <c r="G38">
        <v>0</v>
      </c>
      <c r="H38">
        <v>1</v>
      </c>
      <c r="I38" s="2">
        <f t="shared" si="5"/>
        <v>0.6666666666666666</v>
      </c>
      <c r="J38" s="7">
        <v>39.666666666666664</v>
      </c>
      <c r="K38">
        <v>0</v>
      </c>
      <c r="L38">
        <v>166</v>
      </c>
      <c r="M38">
        <v>41</v>
      </c>
      <c r="N38">
        <v>7</v>
      </c>
      <c r="O38">
        <v>10</v>
      </c>
      <c r="P38">
        <v>0</v>
      </c>
      <c r="Q38">
        <v>5</v>
      </c>
      <c r="R38">
        <v>15</v>
      </c>
      <c r="S38">
        <v>15</v>
      </c>
      <c r="T38" s="3">
        <f t="shared" si="6"/>
        <v>1.2857142857142858</v>
      </c>
      <c r="U38" s="3">
        <f t="shared" si="7"/>
        <v>1.5882352941176472</v>
      </c>
    </row>
    <row r="39" spans="1:21" ht="13.5">
      <c r="A39" s="1" t="s">
        <v>49</v>
      </c>
      <c r="B39" t="s">
        <v>152</v>
      </c>
      <c r="C39">
        <v>30</v>
      </c>
      <c r="D39" s="3">
        <f t="shared" si="4"/>
        <v>3.759493670886076</v>
      </c>
      <c r="E39">
        <v>4</v>
      </c>
      <c r="F39">
        <v>2</v>
      </c>
      <c r="G39">
        <v>1</v>
      </c>
      <c r="H39">
        <v>3</v>
      </c>
      <c r="I39" s="2">
        <f t="shared" si="5"/>
        <v>0.6666666666666666</v>
      </c>
      <c r="J39" s="7">
        <v>52.666666666666664</v>
      </c>
      <c r="K39">
        <v>0</v>
      </c>
      <c r="L39">
        <v>214</v>
      </c>
      <c r="M39">
        <v>49</v>
      </c>
      <c r="N39">
        <v>12</v>
      </c>
      <c r="O39">
        <v>8</v>
      </c>
      <c r="P39">
        <v>3</v>
      </c>
      <c r="Q39">
        <v>4</v>
      </c>
      <c r="R39">
        <v>22</v>
      </c>
      <c r="S39">
        <v>22</v>
      </c>
      <c r="T39" s="3">
        <f t="shared" si="6"/>
        <v>1.0822784810126582</v>
      </c>
      <c r="U39" s="3">
        <f t="shared" si="7"/>
        <v>2.0506329113924053</v>
      </c>
    </row>
    <row r="40" spans="1:21" ht="13.5">
      <c r="A40" s="1" t="s">
        <v>49</v>
      </c>
      <c r="B40" t="s">
        <v>153</v>
      </c>
      <c r="C40">
        <v>38</v>
      </c>
      <c r="D40" s="3">
        <f t="shared" si="4"/>
        <v>4.6022727272727275</v>
      </c>
      <c r="E40">
        <v>2</v>
      </c>
      <c r="F40">
        <v>3</v>
      </c>
      <c r="G40">
        <v>0</v>
      </c>
      <c r="H40">
        <v>5</v>
      </c>
      <c r="I40" s="2">
        <f t="shared" si="5"/>
        <v>0.4</v>
      </c>
      <c r="J40" s="7">
        <v>58.666666666666664</v>
      </c>
      <c r="K40">
        <v>0</v>
      </c>
      <c r="L40">
        <v>258</v>
      </c>
      <c r="M40">
        <v>65</v>
      </c>
      <c r="N40">
        <v>9</v>
      </c>
      <c r="O40">
        <v>14</v>
      </c>
      <c r="P40">
        <v>1</v>
      </c>
      <c r="Q40">
        <v>6</v>
      </c>
      <c r="R40">
        <v>31</v>
      </c>
      <c r="S40">
        <v>30</v>
      </c>
      <c r="T40" s="3">
        <f t="shared" si="6"/>
        <v>1.3465909090909092</v>
      </c>
      <c r="U40" s="3">
        <f t="shared" si="7"/>
        <v>1.3806818181818181</v>
      </c>
    </row>
  </sheetData>
  <sheetProtection/>
  <mergeCells count="3">
    <mergeCell ref="C19:S19"/>
    <mergeCell ref="C20:S20"/>
    <mergeCell ref="C21:S2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浅木原</cp:lastModifiedBy>
  <dcterms:created xsi:type="dcterms:W3CDTF">2010-03-07T13:22:27Z</dcterms:created>
  <dcterms:modified xsi:type="dcterms:W3CDTF">2011-06-14T11:17:19Z</dcterms:modified>
  <cp:category/>
  <cp:version/>
  <cp:contentType/>
  <cp:contentStatus/>
</cp:coreProperties>
</file>